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96" yWindow="7212" windowWidth="15936" windowHeight="3600" activeTab="0"/>
  </bookViews>
  <sheets>
    <sheet name="хлеб" sheetId="1" r:id="rId1"/>
    <sheet name="молоко_кефир_катык_сметана_твор" sheetId="2" r:id="rId2"/>
    <sheet name="данные на 1.01.17 " sheetId="3" r:id="rId3"/>
  </sheets>
  <definedNames>
    <definedName name="_xlnm.Print_Area" localSheetId="1">'молоко_кефир_катык_сметана_твор'!$A$1:$U$60</definedName>
    <definedName name="_xlnm.Print_Area" localSheetId="0">'хлеб'!$A$1:$L$57</definedName>
  </definedNames>
  <calcPr fullCalcOnLoad="1"/>
</workbook>
</file>

<file path=xl/sharedStrings.xml><?xml version="1.0" encoding="utf-8"?>
<sst xmlns="http://schemas.openxmlformats.org/spreadsheetml/2006/main" count="209" uniqueCount="99">
  <si>
    <t>№№ п/п</t>
  </si>
  <si>
    <t>Наименование городов и районов</t>
  </si>
  <si>
    <t>Хлеб Дарницкий</t>
  </si>
  <si>
    <t>Хлеб Сельский</t>
  </si>
  <si>
    <t>Средние цены по Республике Татарстан</t>
  </si>
  <si>
    <t>Сметана 15% жирн.</t>
  </si>
  <si>
    <t>Молоко 2,5% жирн.</t>
  </si>
  <si>
    <t>Кефир 1% жирн.</t>
  </si>
  <si>
    <t>Катык 2,5 % жирн.</t>
  </si>
  <si>
    <t xml:space="preserve">Хлеб белый </t>
  </si>
  <si>
    <t>Творог нежирный    (кг)</t>
  </si>
  <si>
    <t>Масло крестьянское фасованное (кг)</t>
  </si>
  <si>
    <t>(в руб.за литр, кг)</t>
  </si>
  <si>
    <t>Средняя розничная цена на дату мониторинга</t>
  </si>
  <si>
    <t>Максимальная розничная цена на дату мониторинга</t>
  </si>
  <si>
    <t>Максимальная  розничная цена на дату мониторинга</t>
  </si>
  <si>
    <t>Минимальные цены среди максимальных</t>
  </si>
  <si>
    <t>Арский район</t>
  </si>
  <si>
    <t>Атнинский район</t>
  </si>
  <si>
    <t>Балтасинский район</t>
  </si>
  <si>
    <t>Кукморский район</t>
  </si>
  <si>
    <t>Сабинский район</t>
  </si>
  <si>
    <t>Тюлячинский район</t>
  </si>
  <si>
    <t>Апастовский район</t>
  </si>
  <si>
    <t>Буинский район</t>
  </si>
  <si>
    <t>Верхнеуслонский район</t>
  </si>
  <si>
    <t>Дрожжановский район</t>
  </si>
  <si>
    <t>Кайбицкий район</t>
  </si>
  <si>
    <t>Тетюшский район</t>
  </si>
  <si>
    <t>Азнакаевский район</t>
  </si>
  <si>
    <t>Альметьевский район</t>
  </si>
  <si>
    <t>Бавлинский район</t>
  </si>
  <si>
    <t>Бугульминский район</t>
  </si>
  <si>
    <t>Лениногорский район</t>
  </si>
  <si>
    <t>Ютазинский район</t>
  </si>
  <si>
    <t>Высокогорский район</t>
  </si>
  <si>
    <t>Казань</t>
  </si>
  <si>
    <t>Лаишевский район</t>
  </si>
  <si>
    <t>Пестречинский район</t>
  </si>
  <si>
    <t>Аксубаевский район</t>
  </si>
  <si>
    <t>Муслюмовский район</t>
  </si>
  <si>
    <t xml:space="preserve">Нижнекамский район </t>
  </si>
  <si>
    <t>Сармановский район</t>
  </si>
  <si>
    <t>Черемшанский район</t>
  </si>
  <si>
    <t>Агрызский район</t>
  </si>
  <si>
    <t>Актанышский район</t>
  </si>
  <si>
    <t>Елабужский район</t>
  </si>
  <si>
    <t>Мамадышский район</t>
  </si>
  <si>
    <t>Менделеевский район</t>
  </si>
  <si>
    <t>Мензелинский район</t>
  </si>
  <si>
    <t>Набережные Челны</t>
  </si>
  <si>
    <t>Тукаевский район</t>
  </si>
  <si>
    <t>Алексеевский район</t>
  </si>
  <si>
    <t>Алькеевский район</t>
  </si>
  <si>
    <t>Новошешминский район</t>
  </si>
  <si>
    <t>Нурлатский район</t>
  </si>
  <si>
    <t>Спасский район</t>
  </si>
  <si>
    <t>Чистопольский район</t>
  </si>
  <si>
    <t>№ п/п</t>
  </si>
  <si>
    <t xml:space="preserve"> Заинский район</t>
  </si>
  <si>
    <t xml:space="preserve"> Зеленодольский район</t>
  </si>
  <si>
    <t>Камско-Устьин. район</t>
  </si>
  <si>
    <t>Рыбнослободский район</t>
  </si>
  <si>
    <t>Хлеб Белый</t>
  </si>
  <si>
    <t>Молоко</t>
  </si>
  <si>
    <t>Кефир</t>
  </si>
  <si>
    <t>Катык</t>
  </si>
  <si>
    <t>Сметана</t>
  </si>
  <si>
    <t>Творог</t>
  </si>
  <si>
    <t>Масло</t>
  </si>
  <si>
    <t>Примечание:</t>
  </si>
  <si>
    <t xml:space="preserve"> </t>
  </si>
  <si>
    <t>Средние розничные цены на 01.01.2017г.:</t>
  </si>
  <si>
    <t>Молоко 2.5% жирн. - 41,31 руб. за 1 литр</t>
  </si>
  <si>
    <t>Кефир 1% жирн. - 46,49 руб. за 1 литр</t>
  </si>
  <si>
    <t>Катык 2.5% жирн. - 57,93 руб. за 1 литр</t>
  </si>
  <si>
    <t>Сметана 15% жирн. - 135,02 руб. за 1 кг</t>
  </si>
  <si>
    <t>Творог нежирный - 216,85 руб. за 1 кг</t>
  </si>
  <si>
    <t>Масло крестьянское - 457,54 руб. за 1 кг</t>
  </si>
  <si>
    <t>данные на 01.01.2017г.</t>
  </si>
  <si>
    <t>Средняя по РТ</t>
  </si>
  <si>
    <t>Средние розничные цены по РТ на 01.01.2017г.:</t>
  </si>
  <si>
    <t>Хлеб Дарницкий - 35,76 руб. за 1 кг</t>
  </si>
  <si>
    <t>Хлеб Сельский - 40,28 руб. за 1 кг</t>
  </si>
  <si>
    <t>Хлеб белый 1 сорта - 42,30 руб. за 1 кг</t>
  </si>
  <si>
    <t>Отклонение от средней розничной цены по РТ на 01.01.2017   (+, -)</t>
  </si>
  <si>
    <t>Отклонение от средней розничной цены по РТ на 01.01.2017 (+, -)</t>
  </si>
  <si>
    <t>Отклонение от средней розничной цены на 01.01.2017   (+, -)</t>
  </si>
  <si>
    <t>(в руб. за кг)</t>
  </si>
  <si>
    <t>Зеленодольский район</t>
  </si>
  <si>
    <t>Камско-Устьинский район</t>
  </si>
  <si>
    <t>Рыбнослободской район</t>
  </si>
  <si>
    <t xml:space="preserve">Высокогорский </t>
  </si>
  <si>
    <t xml:space="preserve">Лаишевский </t>
  </si>
  <si>
    <t xml:space="preserve">Пестречинский </t>
  </si>
  <si>
    <t xml:space="preserve">Рыбнослободский </t>
  </si>
  <si>
    <t>Заинск и Заинский район</t>
  </si>
  <si>
    <t xml:space="preserve">Сведения о розничных ценах на хлеб и хлебобулочные изделия 
по состоянию на 06.10.2017    </t>
  </si>
  <si>
    <t xml:space="preserve">Сведения о розничных ценах на молоко и молочную продукцию
по состоянию на 06.10.2017г.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</si>
</sst>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Continuous" vertical="center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Continuous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Continuous" vertical="center"/>
    </xf>
    <xf numFmtId="1" fontId="3" fillId="32" borderId="2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1" fontId="4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2" fontId="4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left"/>
      <protection/>
    </xf>
    <xf numFmtId="0" fontId="16" fillId="32" borderId="10" xfId="0" applyNumberFormat="1" applyFont="1" applyFill="1" applyBorder="1" applyAlignment="1">
      <alignment horizontal="left" vertical="center"/>
    </xf>
    <xf numFmtId="2" fontId="16" fillId="32" borderId="1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2" fontId="2" fillId="32" borderId="10" xfId="0" applyNumberFormat="1" applyFont="1" applyFill="1" applyBorder="1" applyAlignment="1" applyProtection="1">
      <alignment horizontal="left"/>
      <protection/>
    </xf>
    <xf numFmtId="0" fontId="3" fillId="32" borderId="29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left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2" fillId="32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15" fillId="32" borderId="0" xfId="0" applyFont="1" applyFill="1" applyAlignment="1">
      <alignment horizontal="left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9" fillId="32" borderId="31" xfId="0" applyNumberFormat="1" applyFont="1" applyFill="1" applyBorder="1" applyAlignment="1">
      <alignment horizontal="right" vertical="center" wrapText="1"/>
    </xf>
    <xf numFmtId="0" fontId="9" fillId="32" borderId="31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31" xfId="0" applyNumberFormat="1" applyFont="1" applyFill="1" applyBorder="1" applyAlignment="1">
      <alignment horizontal="center" vertical="center" wrapText="1"/>
    </xf>
    <xf numFmtId="4" fontId="2" fillId="32" borderId="33" xfId="0" applyNumberFormat="1" applyFont="1" applyFill="1" applyBorder="1" applyAlignment="1">
      <alignment horizontal="center" vertical="center" wrapText="1"/>
    </xf>
    <xf numFmtId="4" fontId="2" fillId="32" borderId="34" xfId="0" applyNumberFormat="1" applyFont="1" applyFill="1" applyBorder="1" applyAlignment="1">
      <alignment horizontal="center" vertical="center" wrapText="1"/>
    </xf>
    <xf numFmtId="4" fontId="2" fillId="32" borderId="35" xfId="0" applyNumberFormat="1" applyFont="1" applyFill="1" applyBorder="1" applyAlignment="1">
      <alignment horizontal="center" vertical="center" wrapText="1"/>
    </xf>
    <xf numFmtId="4" fontId="2" fillId="32" borderId="36" xfId="0" applyNumberFormat="1" applyFont="1" applyFill="1" applyBorder="1" applyAlignment="1">
      <alignment horizontal="center" vertical="center" wrapText="1"/>
    </xf>
    <xf numFmtId="4" fontId="2" fillId="32" borderId="37" xfId="0" applyNumberFormat="1" applyFont="1" applyFill="1" applyBorder="1" applyAlignment="1">
      <alignment horizontal="center" vertical="center" wrapText="1"/>
    </xf>
    <xf numFmtId="4" fontId="2" fillId="32" borderId="38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right" vertical="center" wrapText="1"/>
    </xf>
    <xf numFmtId="0" fontId="0" fillId="32" borderId="31" xfId="0" applyFill="1" applyBorder="1" applyAlignment="1">
      <alignment vertical="center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3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NumberFormat="1" applyFont="1" applyFill="1" applyBorder="1" applyAlignment="1">
      <alignment horizontal="center" vertical="center" wrapText="1"/>
    </xf>
    <xf numFmtId="0" fontId="2" fillId="32" borderId="4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I6" sqref="I6:I50"/>
    </sheetView>
  </sheetViews>
  <sheetFormatPr defaultColWidth="9.125" defaultRowHeight="12.75"/>
  <cols>
    <col min="1" max="1" width="4.375" style="11" customWidth="1"/>
    <col min="2" max="2" width="27.50390625" style="11" customWidth="1"/>
    <col min="3" max="3" width="7.625" style="11" customWidth="1"/>
    <col min="4" max="4" width="8.50390625" style="11" customWidth="1"/>
    <col min="5" max="5" width="7.00390625" style="11" customWidth="1"/>
    <col min="6" max="6" width="8.00390625" style="11" customWidth="1"/>
    <col min="7" max="7" width="10.50390625" style="11" customWidth="1"/>
    <col min="8" max="8" width="7.00390625" style="11" customWidth="1"/>
    <col min="9" max="10" width="8.00390625" style="11" customWidth="1"/>
    <col min="11" max="11" width="7.00390625" style="11" customWidth="1"/>
    <col min="12" max="12" width="0.12890625" style="11" customWidth="1"/>
    <col min="13" max="23" width="9.125" style="11" hidden="1" customWidth="1"/>
    <col min="24" max="16384" width="9.125" style="11" customWidth="1"/>
  </cols>
  <sheetData>
    <row r="1" spans="1:11" ht="33.75" customHeight="1">
      <c r="A1" s="89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.25" customHeight="1" thickBot="1">
      <c r="A2" s="90" t="s">
        <v>88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2" customFormat="1" ht="26.25" customHeight="1">
      <c r="A3" s="92" t="s">
        <v>0</v>
      </c>
      <c r="B3" s="94" t="s">
        <v>1</v>
      </c>
      <c r="C3" s="96" t="s">
        <v>2</v>
      </c>
      <c r="D3" s="97"/>
      <c r="E3" s="98"/>
      <c r="F3" s="99" t="s">
        <v>3</v>
      </c>
      <c r="G3" s="97"/>
      <c r="H3" s="100"/>
      <c r="I3" s="96" t="s">
        <v>9</v>
      </c>
      <c r="J3" s="97"/>
      <c r="K3" s="98"/>
    </row>
    <row r="4" spans="1:11" s="12" customFormat="1" ht="123" customHeight="1" thickBot="1">
      <c r="A4" s="93"/>
      <c r="B4" s="95"/>
      <c r="C4" s="13" t="s">
        <v>13</v>
      </c>
      <c r="D4" s="14" t="s">
        <v>85</v>
      </c>
      <c r="E4" s="15" t="s">
        <v>14</v>
      </c>
      <c r="F4" s="16" t="s">
        <v>13</v>
      </c>
      <c r="G4" s="14" t="s">
        <v>85</v>
      </c>
      <c r="H4" s="17" t="s">
        <v>14</v>
      </c>
      <c r="I4" s="13" t="s">
        <v>13</v>
      </c>
      <c r="J4" s="14" t="s">
        <v>86</v>
      </c>
      <c r="K4" s="15" t="s">
        <v>14</v>
      </c>
    </row>
    <row r="5" spans="1:11" s="26" customFormat="1" ht="9.75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  <c r="G5" s="21">
        <v>7</v>
      </c>
      <c r="H5" s="24">
        <v>8</v>
      </c>
      <c r="I5" s="20">
        <v>9</v>
      </c>
      <c r="J5" s="21">
        <v>10</v>
      </c>
      <c r="K5" s="25">
        <v>11</v>
      </c>
    </row>
    <row r="6" spans="1:17" s="29" customFormat="1" ht="15" customHeight="1">
      <c r="A6" s="27">
        <v>1</v>
      </c>
      <c r="B6" s="3" t="s">
        <v>44</v>
      </c>
      <c r="C6" s="78">
        <v>37</v>
      </c>
      <c r="D6" s="78">
        <v>1.240000000000002</v>
      </c>
      <c r="E6" s="78">
        <v>37</v>
      </c>
      <c r="F6" s="78">
        <v>32.29</v>
      </c>
      <c r="G6" s="78">
        <v>-7.990000000000002</v>
      </c>
      <c r="H6" s="78">
        <v>32.29</v>
      </c>
      <c r="I6" s="78">
        <v>47</v>
      </c>
      <c r="J6" s="78">
        <v>4.700000000000003</v>
      </c>
      <c r="K6" s="78">
        <v>47</v>
      </c>
      <c r="L6" s="29">
        <v>132.7</v>
      </c>
      <c r="M6" s="28"/>
      <c r="N6" s="28"/>
      <c r="O6" s="28"/>
      <c r="P6" s="28"/>
      <c r="Q6" s="28"/>
    </row>
    <row r="7" spans="1:17" s="29" customFormat="1" ht="15" customHeight="1">
      <c r="A7" s="27">
        <v>2</v>
      </c>
      <c r="B7" s="67" t="s">
        <v>29</v>
      </c>
      <c r="C7" s="5">
        <v>39.457499999999996</v>
      </c>
      <c r="D7" s="5">
        <v>3.697499999999998</v>
      </c>
      <c r="E7" s="5">
        <v>46.92</v>
      </c>
      <c r="F7" s="5">
        <v>47.305</v>
      </c>
      <c r="G7" s="5">
        <v>7.024999999999999</v>
      </c>
      <c r="H7" s="5">
        <v>47.69</v>
      </c>
      <c r="I7" s="5">
        <v>33.5</v>
      </c>
      <c r="J7" s="5">
        <v>-8.799999999999997</v>
      </c>
      <c r="K7" s="5">
        <v>35.67</v>
      </c>
      <c r="M7" s="11"/>
      <c r="N7" s="11"/>
      <c r="O7" s="11"/>
      <c r="P7" s="11"/>
      <c r="Q7" s="11"/>
    </row>
    <row r="8" spans="1:17" s="29" customFormat="1" ht="15" customHeight="1">
      <c r="A8" s="27">
        <v>3</v>
      </c>
      <c r="B8" s="67" t="s">
        <v>39</v>
      </c>
      <c r="C8" s="5">
        <v>38.44</v>
      </c>
      <c r="D8" s="5">
        <v>2.6799999999999997</v>
      </c>
      <c r="E8" s="5">
        <v>41.5</v>
      </c>
      <c r="F8" s="5">
        <v>40</v>
      </c>
      <c r="G8" s="5">
        <v>-0.28000000000000114</v>
      </c>
      <c r="H8" s="5">
        <v>40</v>
      </c>
      <c r="I8" s="5">
        <v>45.19</v>
      </c>
      <c r="J8" s="5">
        <v>2.8900000000000006</v>
      </c>
      <c r="K8" s="5">
        <v>48.63</v>
      </c>
      <c r="L8" s="11"/>
      <c r="M8" s="30"/>
      <c r="N8" s="31"/>
      <c r="O8" s="31"/>
      <c r="P8" s="31"/>
      <c r="Q8" s="31"/>
    </row>
    <row r="9" spans="1:12" s="29" customFormat="1" ht="15" customHeight="1">
      <c r="A9" s="27">
        <v>4</v>
      </c>
      <c r="B9" s="77" t="s">
        <v>45</v>
      </c>
      <c r="C9" s="5">
        <v>45.285</v>
      </c>
      <c r="D9" s="5">
        <v>9.524999999999999</v>
      </c>
      <c r="E9" s="5">
        <v>47.41</v>
      </c>
      <c r="F9" s="5">
        <v>41.650000000000006</v>
      </c>
      <c r="G9" s="5">
        <v>1.3700000000000045</v>
      </c>
      <c r="H9" s="5">
        <v>49</v>
      </c>
      <c r="I9" s="5">
        <v>44.166666666666664</v>
      </c>
      <c r="J9" s="5">
        <v>1.8666666666666671</v>
      </c>
      <c r="K9" s="5">
        <v>45</v>
      </c>
      <c r="L9" s="34">
        <v>128.8</v>
      </c>
    </row>
    <row r="10" spans="1:11" s="29" customFormat="1" ht="15" customHeight="1">
      <c r="A10" s="27">
        <v>5</v>
      </c>
      <c r="B10" s="77" t="s">
        <v>52</v>
      </c>
      <c r="C10" s="5">
        <v>36.88</v>
      </c>
      <c r="D10" s="5">
        <v>1.1200000000000045</v>
      </c>
      <c r="E10" s="5">
        <v>44.45</v>
      </c>
      <c r="F10" s="5">
        <v>37.6175</v>
      </c>
      <c r="G10" s="5">
        <v>-2.6625000000000014</v>
      </c>
      <c r="H10" s="5">
        <v>46.15</v>
      </c>
      <c r="I10" s="5">
        <v>43.49999999999999</v>
      </c>
      <c r="J10" s="5">
        <v>1.1999999999999957</v>
      </c>
      <c r="K10" s="5">
        <v>49.09</v>
      </c>
    </row>
    <row r="11" spans="1:12" s="29" customFormat="1" ht="15" customHeight="1">
      <c r="A11" s="27">
        <v>6</v>
      </c>
      <c r="B11" s="77" t="s">
        <v>53</v>
      </c>
      <c r="C11" s="5">
        <v>38.67</v>
      </c>
      <c r="D11" s="5">
        <v>2.9100000000000037</v>
      </c>
      <c r="E11" s="5">
        <v>38.67</v>
      </c>
      <c r="F11" s="5">
        <v>46.15</v>
      </c>
      <c r="G11" s="5">
        <v>5.869999999999997</v>
      </c>
      <c r="H11" s="5">
        <v>46.15</v>
      </c>
      <c r="I11" s="5">
        <v>42.873333333333335</v>
      </c>
      <c r="J11" s="5">
        <v>0.5733333333333377</v>
      </c>
      <c r="K11" s="5">
        <v>44.62</v>
      </c>
      <c r="L11" s="32"/>
    </row>
    <row r="12" spans="1:12" s="29" customFormat="1" ht="12" customHeight="1">
      <c r="A12" s="27">
        <v>7</v>
      </c>
      <c r="B12" s="74" t="s">
        <v>30</v>
      </c>
      <c r="C12" s="5">
        <v>40.827999999999996</v>
      </c>
      <c r="D12" s="5">
        <v>5.067999999999998</v>
      </c>
      <c r="E12" s="5">
        <v>43.33</v>
      </c>
      <c r="F12" s="5">
        <v>45.61750000000001</v>
      </c>
      <c r="G12" s="5">
        <v>5.337500000000006</v>
      </c>
      <c r="H12" s="5">
        <v>49.14</v>
      </c>
      <c r="I12" s="5">
        <v>43.480000000000004</v>
      </c>
      <c r="J12" s="5">
        <v>1.1800000000000068</v>
      </c>
      <c r="K12" s="5">
        <v>51.67</v>
      </c>
      <c r="L12" s="28"/>
    </row>
    <row r="13" spans="1:11" s="29" customFormat="1" ht="12" customHeight="1">
      <c r="A13" s="27">
        <v>8</v>
      </c>
      <c r="B13" s="74" t="s">
        <v>23</v>
      </c>
      <c r="C13" s="5">
        <v>35.75</v>
      </c>
      <c r="D13" s="5">
        <v>-0.00999999999999801</v>
      </c>
      <c r="E13" s="5">
        <v>38.17</v>
      </c>
      <c r="F13" s="5">
        <v>49.13</v>
      </c>
      <c r="G13" s="5">
        <v>8.850000000000001</v>
      </c>
      <c r="H13" s="5">
        <v>49.13</v>
      </c>
      <c r="I13" s="5">
        <v>48.1775</v>
      </c>
      <c r="J13" s="5">
        <v>5.877500000000005</v>
      </c>
      <c r="K13" s="5">
        <v>54</v>
      </c>
    </row>
    <row r="14" spans="1:12" s="29" customFormat="1" ht="12" customHeight="1">
      <c r="A14" s="27">
        <v>9</v>
      </c>
      <c r="B14" s="67" t="s">
        <v>17</v>
      </c>
      <c r="C14" s="5">
        <v>49.254999999999995</v>
      </c>
      <c r="D14" s="5">
        <v>13.494999999999997</v>
      </c>
      <c r="E14" s="5">
        <v>52.15</v>
      </c>
      <c r="F14" s="5">
        <v>43.403333333333336</v>
      </c>
      <c r="G14" s="5">
        <v>3.123333333333335</v>
      </c>
      <c r="H14" s="5">
        <v>48.62</v>
      </c>
      <c r="I14" s="5">
        <v>45.557500000000005</v>
      </c>
      <c r="J14" s="5">
        <v>3.2575000000000074</v>
      </c>
      <c r="K14" s="5">
        <v>51.64</v>
      </c>
      <c r="L14" s="11"/>
    </row>
    <row r="15" spans="1:15" s="29" customFormat="1" ht="13.5" customHeight="1">
      <c r="A15" s="27">
        <v>10</v>
      </c>
      <c r="B15" s="2" t="s">
        <v>18</v>
      </c>
      <c r="C15" s="5">
        <v>41.915</v>
      </c>
      <c r="D15" s="5">
        <v>6.155000000000001</v>
      </c>
      <c r="E15" s="5">
        <v>43</v>
      </c>
      <c r="F15" s="5">
        <v>38.87</v>
      </c>
      <c r="G15" s="5">
        <v>-1.4100000000000037</v>
      </c>
      <c r="H15" s="5">
        <v>39.69</v>
      </c>
      <c r="I15" s="5"/>
      <c r="J15" s="5"/>
      <c r="K15" s="5"/>
      <c r="O15" s="29" t="s">
        <v>71</v>
      </c>
    </row>
    <row r="16" spans="1:11" s="29" customFormat="1" ht="15" customHeight="1">
      <c r="A16" s="27">
        <v>11</v>
      </c>
      <c r="B16" s="67" t="s">
        <v>31</v>
      </c>
      <c r="C16" s="5">
        <v>36.75333333333333</v>
      </c>
      <c r="D16" s="5">
        <v>0.9933333333333323</v>
      </c>
      <c r="E16" s="5">
        <v>40</v>
      </c>
      <c r="F16" s="5">
        <v>39.82</v>
      </c>
      <c r="G16" s="5">
        <v>-0.46000000000000085</v>
      </c>
      <c r="H16" s="5">
        <v>39.82</v>
      </c>
      <c r="I16" s="5">
        <v>38.325</v>
      </c>
      <c r="J16" s="5">
        <v>-3.9749999999999943</v>
      </c>
      <c r="K16" s="5">
        <v>41.82</v>
      </c>
    </row>
    <row r="17" spans="1:11" s="29" customFormat="1" ht="15" customHeight="1">
      <c r="A17" s="27">
        <v>12</v>
      </c>
      <c r="B17" s="2" t="s">
        <v>19</v>
      </c>
      <c r="C17" s="5">
        <v>36.67</v>
      </c>
      <c r="D17" s="5">
        <v>0.9100000000000037</v>
      </c>
      <c r="E17" s="5">
        <v>36.67</v>
      </c>
      <c r="F17" s="5">
        <v>40.2275</v>
      </c>
      <c r="G17" s="5">
        <v>-0.05250000000000199</v>
      </c>
      <c r="H17" s="5">
        <v>47.08</v>
      </c>
      <c r="I17" s="5">
        <v>50.269999999999996</v>
      </c>
      <c r="J17" s="5">
        <v>7.969999999999999</v>
      </c>
      <c r="K17" s="5">
        <v>51.64</v>
      </c>
    </row>
    <row r="18" spans="1:11" s="29" customFormat="1" ht="15" customHeight="1">
      <c r="A18" s="27">
        <v>13</v>
      </c>
      <c r="B18" s="67" t="s">
        <v>32</v>
      </c>
      <c r="C18" s="5">
        <v>35.686</v>
      </c>
      <c r="D18" s="5">
        <v>-0.07399999999999807</v>
      </c>
      <c r="E18" s="5">
        <v>43</v>
      </c>
      <c r="F18" s="5">
        <v>35.588</v>
      </c>
      <c r="G18" s="5">
        <v>-4.692</v>
      </c>
      <c r="H18" s="5">
        <v>44.62</v>
      </c>
      <c r="I18" s="5">
        <v>34.622</v>
      </c>
      <c r="J18" s="5">
        <v>-7.677999999999997</v>
      </c>
      <c r="K18" s="5">
        <v>39</v>
      </c>
    </row>
    <row r="19" spans="1:11" s="29" customFormat="1" ht="15" customHeight="1">
      <c r="A19" s="27">
        <v>14</v>
      </c>
      <c r="B19" s="77" t="s">
        <v>24</v>
      </c>
      <c r="C19" s="5">
        <v>37.5</v>
      </c>
      <c r="D19" s="5">
        <v>1.740000000000002</v>
      </c>
      <c r="E19" s="5">
        <v>39</v>
      </c>
      <c r="F19" s="5">
        <v>43.30500000000001</v>
      </c>
      <c r="G19" s="5">
        <v>3.0250000000000057</v>
      </c>
      <c r="H19" s="5">
        <v>49.84</v>
      </c>
      <c r="I19" s="5">
        <v>48.545</v>
      </c>
      <c r="J19" s="5">
        <v>6.2450000000000045</v>
      </c>
      <c r="K19" s="5">
        <v>50</v>
      </c>
    </row>
    <row r="20" spans="1:11" s="29" customFormat="1" ht="15" customHeight="1">
      <c r="A20" s="27">
        <v>15</v>
      </c>
      <c r="B20" s="67" t="s">
        <v>25</v>
      </c>
      <c r="C20" s="5">
        <v>43.2</v>
      </c>
      <c r="D20" s="5">
        <v>7.440000000000005</v>
      </c>
      <c r="E20" s="5">
        <v>43.2</v>
      </c>
      <c r="F20" s="5">
        <v>45.995000000000005</v>
      </c>
      <c r="G20" s="5">
        <v>5.715000000000003</v>
      </c>
      <c r="H20" s="5">
        <v>53.53</v>
      </c>
      <c r="I20" s="5">
        <v>48.48</v>
      </c>
      <c r="J20" s="5">
        <v>6.18</v>
      </c>
      <c r="K20" s="5">
        <v>52.9</v>
      </c>
    </row>
    <row r="21" spans="1:12" s="29" customFormat="1" ht="15" customHeight="1">
      <c r="A21" s="27">
        <v>16</v>
      </c>
      <c r="B21" s="67" t="s">
        <v>35</v>
      </c>
      <c r="C21" s="5">
        <v>35.38</v>
      </c>
      <c r="D21" s="5">
        <v>-0.37999999999999545</v>
      </c>
      <c r="E21" s="5">
        <v>35.38</v>
      </c>
      <c r="F21" s="5">
        <v>47.69</v>
      </c>
      <c r="G21" s="5">
        <v>7.409999999999997</v>
      </c>
      <c r="H21" s="5">
        <v>47.69</v>
      </c>
      <c r="I21" s="5">
        <v>51.23</v>
      </c>
      <c r="J21" s="5">
        <v>8.93</v>
      </c>
      <c r="K21" s="5">
        <v>56</v>
      </c>
      <c r="L21" s="29">
        <v>133.924</v>
      </c>
    </row>
    <row r="22" spans="1:11" s="29" customFormat="1" ht="15" customHeight="1">
      <c r="A22" s="27">
        <v>17</v>
      </c>
      <c r="B22" s="74" t="s">
        <v>26</v>
      </c>
      <c r="C22" s="5">
        <v>32</v>
      </c>
      <c r="D22" s="5">
        <v>-3.759999999999998</v>
      </c>
      <c r="E22" s="5">
        <v>32</v>
      </c>
      <c r="F22" s="5">
        <v>30.66</v>
      </c>
      <c r="G22" s="5">
        <v>-9.620000000000001</v>
      </c>
      <c r="H22" s="5">
        <v>30.66</v>
      </c>
      <c r="I22" s="5">
        <v>41.82</v>
      </c>
      <c r="J22" s="5">
        <v>-0.4799999999999969</v>
      </c>
      <c r="K22" s="5">
        <v>41.82</v>
      </c>
    </row>
    <row r="23" spans="1:23" s="29" customFormat="1" ht="15" customHeight="1">
      <c r="A23" s="27">
        <v>18</v>
      </c>
      <c r="B23" s="2" t="s">
        <v>46</v>
      </c>
      <c r="C23" s="5">
        <v>36.166666666666664</v>
      </c>
      <c r="D23" s="5">
        <v>0.4066666666666663</v>
      </c>
      <c r="E23" s="5">
        <v>41</v>
      </c>
      <c r="F23" s="5">
        <v>39.13333333333333</v>
      </c>
      <c r="G23" s="5">
        <v>-1.1466666666666683</v>
      </c>
      <c r="H23" s="5">
        <v>39.4</v>
      </c>
      <c r="I23" s="5">
        <v>42.6</v>
      </c>
      <c r="J23" s="5">
        <v>0.30000000000000426</v>
      </c>
      <c r="K23" s="5">
        <v>44</v>
      </c>
      <c r="L23" s="35">
        <v>126.24000000000001</v>
      </c>
      <c r="W23" s="48"/>
    </row>
    <row r="24" spans="1:11" s="29" customFormat="1" ht="15" customHeight="1">
      <c r="A24" s="27">
        <v>19</v>
      </c>
      <c r="B24" s="2" t="s">
        <v>96</v>
      </c>
      <c r="C24" s="5">
        <v>35.519999999999996</v>
      </c>
      <c r="D24" s="5">
        <v>-0.240000000000002</v>
      </c>
      <c r="E24" s="5">
        <v>35.66</v>
      </c>
      <c r="F24" s="5">
        <v>29.08</v>
      </c>
      <c r="G24" s="5">
        <v>-11.200000000000003</v>
      </c>
      <c r="H24" s="5">
        <v>29.08</v>
      </c>
      <c r="I24" s="5">
        <v>42.93666666666667</v>
      </c>
      <c r="J24" s="5">
        <v>0.6366666666666703</v>
      </c>
      <c r="K24" s="5">
        <v>56.4</v>
      </c>
    </row>
    <row r="25" spans="1:11" s="29" customFormat="1" ht="15" customHeight="1">
      <c r="A25" s="27">
        <v>20</v>
      </c>
      <c r="B25" s="2" t="s">
        <v>89</v>
      </c>
      <c r="C25" s="5">
        <v>39.004</v>
      </c>
      <c r="D25" s="5">
        <v>3.2439999999999998</v>
      </c>
      <c r="E25" s="5">
        <v>40.14</v>
      </c>
      <c r="F25" s="5">
        <v>39.946666666666665</v>
      </c>
      <c r="G25" s="5">
        <v>-0.3333333333333357</v>
      </c>
      <c r="H25" s="5">
        <v>42.92</v>
      </c>
      <c r="I25" s="5">
        <v>47.047999999999995</v>
      </c>
      <c r="J25" s="5">
        <v>4.7479999999999976</v>
      </c>
      <c r="K25" s="5">
        <v>47.87</v>
      </c>
    </row>
    <row r="26" spans="1:20" s="29" customFormat="1" ht="15" customHeight="1">
      <c r="A26" s="27">
        <v>21</v>
      </c>
      <c r="B26" s="67" t="s">
        <v>36</v>
      </c>
      <c r="C26" s="5">
        <v>41.46</v>
      </c>
      <c r="D26" s="5">
        <v>5.700000000000003</v>
      </c>
      <c r="E26" s="5">
        <v>45.39</v>
      </c>
      <c r="F26" s="5">
        <v>44.45125</v>
      </c>
      <c r="G26" s="5">
        <v>4.171250000000001</v>
      </c>
      <c r="H26" s="5">
        <v>49.08</v>
      </c>
      <c r="I26" s="5">
        <v>49.97</v>
      </c>
      <c r="J26" s="5">
        <v>7.670000000000002</v>
      </c>
      <c r="K26" s="5">
        <v>55.23</v>
      </c>
      <c r="L26" s="29">
        <v>131.10416666666666</v>
      </c>
      <c r="M26" s="29">
        <v>8.314000000000007</v>
      </c>
      <c r="N26" s="29">
        <v>151.16</v>
      </c>
      <c r="O26" s="29">
        <v>253.954</v>
      </c>
      <c r="P26" s="29">
        <v>56.994</v>
      </c>
      <c r="Q26" s="29">
        <v>280</v>
      </c>
      <c r="R26" s="29">
        <v>429.936</v>
      </c>
      <c r="S26" s="29">
        <v>58.38599999999997</v>
      </c>
      <c r="T26" s="29">
        <v>477.77</v>
      </c>
    </row>
    <row r="27" spans="1:20" s="29" customFormat="1" ht="15" customHeight="1">
      <c r="A27" s="27">
        <v>22</v>
      </c>
      <c r="B27" s="2" t="s">
        <v>27</v>
      </c>
      <c r="C27" s="5">
        <v>41.27</v>
      </c>
      <c r="D27" s="5">
        <v>5.510000000000005</v>
      </c>
      <c r="E27" s="5">
        <v>52.15</v>
      </c>
      <c r="F27" s="5">
        <v>48.16</v>
      </c>
      <c r="G27" s="5">
        <v>7.8799999999999955</v>
      </c>
      <c r="H27" s="5">
        <v>49.23</v>
      </c>
      <c r="I27" s="5">
        <v>48.045</v>
      </c>
      <c r="J27" s="5">
        <v>5.7450000000000045</v>
      </c>
      <c r="K27" s="5">
        <v>49</v>
      </c>
      <c r="M27" s="29">
        <v>5.494166666666658</v>
      </c>
      <c r="N27" s="29">
        <v>161.4</v>
      </c>
      <c r="O27" s="29">
        <v>234.67083333333332</v>
      </c>
      <c r="P27" s="29">
        <v>37.71083333333331</v>
      </c>
      <c r="Q27" s="29">
        <v>311.11</v>
      </c>
      <c r="R27" s="29">
        <v>433.3875</v>
      </c>
      <c r="S27" s="29">
        <v>61.83749999999998</v>
      </c>
      <c r="T27" s="29">
        <v>494.44</v>
      </c>
    </row>
    <row r="28" spans="1:20" s="29" customFormat="1" ht="15" customHeight="1">
      <c r="A28" s="27">
        <v>23</v>
      </c>
      <c r="B28" s="2" t="s">
        <v>90</v>
      </c>
      <c r="C28" s="5">
        <v>43.769999999999996</v>
      </c>
      <c r="D28" s="5">
        <v>8.009999999999998</v>
      </c>
      <c r="E28" s="5">
        <v>52.15</v>
      </c>
      <c r="F28" s="5">
        <v>48.31</v>
      </c>
      <c r="G28" s="5">
        <v>8.030000000000001</v>
      </c>
      <c r="H28" s="5">
        <v>55.23</v>
      </c>
      <c r="I28" s="5">
        <v>43.2325</v>
      </c>
      <c r="J28" s="5">
        <v>0.9325000000000045</v>
      </c>
      <c r="K28" s="5">
        <v>54.23</v>
      </c>
      <c r="M28" s="29">
        <v>1.9899999999999949</v>
      </c>
      <c r="N28" s="29">
        <v>134</v>
      </c>
      <c r="O28" s="29">
        <v>210.95</v>
      </c>
      <c r="P28" s="29">
        <v>13.98999999999998</v>
      </c>
      <c r="Q28" s="29">
        <v>240</v>
      </c>
      <c r="R28" s="29">
        <v>425.782</v>
      </c>
      <c r="S28" s="29">
        <v>54.23199999999997</v>
      </c>
      <c r="T28" s="29">
        <v>500</v>
      </c>
    </row>
    <row r="29" spans="1:20" s="29" customFormat="1" ht="15" customHeight="1">
      <c r="A29" s="27">
        <v>24</v>
      </c>
      <c r="B29" s="67" t="s">
        <v>20</v>
      </c>
      <c r="C29" s="5">
        <v>35.6</v>
      </c>
      <c r="D29" s="5">
        <v>-0.1599999999999966</v>
      </c>
      <c r="E29" s="5">
        <v>38.1</v>
      </c>
      <c r="F29" s="5"/>
      <c r="G29" s="5"/>
      <c r="H29" s="5"/>
      <c r="I29" s="5">
        <v>39.446000000000005</v>
      </c>
      <c r="J29" s="5">
        <v>-2.853999999999992</v>
      </c>
      <c r="K29" s="5">
        <v>45</v>
      </c>
      <c r="M29" s="29">
        <v>15.430000000000021</v>
      </c>
      <c r="N29" s="29">
        <v>156</v>
      </c>
      <c r="O29" s="29">
        <v>210.53333333333333</v>
      </c>
      <c r="P29" s="29">
        <v>13.573333333333323</v>
      </c>
      <c r="Q29" s="29">
        <v>232</v>
      </c>
      <c r="R29" s="29">
        <v>453.7</v>
      </c>
      <c r="S29" s="29">
        <v>82.14999999999998</v>
      </c>
      <c r="T29" s="29">
        <v>477.77</v>
      </c>
    </row>
    <row r="30" spans="1:20" s="29" customFormat="1" ht="15" customHeight="1">
      <c r="A30" s="27">
        <v>25</v>
      </c>
      <c r="B30" s="3" t="s">
        <v>37</v>
      </c>
      <c r="C30" s="78">
        <v>47.945</v>
      </c>
      <c r="D30" s="78">
        <v>12.185000000000002</v>
      </c>
      <c r="E30" s="78">
        <v>51.45</v>
      </c>
      <c r="F30" s="78">
        <v>45.36</v>
      </c>
      <c r="G30" s="78">
        <v>5.079999999999998</v>
      </c>
      <c r="H30" s="78">
        <v>55.23</v>
      </c>
      <c r="I30" s="78">
        <v>51.21666666666667</v>
      </c>
      <c r="J30" s="78">
        <v>8.916666666666671</v>
      </c>
      <c r="K30" s="78">
        <v>55.23</v>
      </c>
      <c r="L30" s="29">
        <v>127.6</v>
      </c>
      <c r="M30" s="29">
        <v>14.58999999999999</v>
      </c>
      <c r="N30" s="29">
        <v>148</v>
      </c>
      <c r="O30" s="29">
        <v>186.53333333333333</v>
      </c>
      <c r="P30" s="29">
        <v>-10.426666666666677</v>
      </c>
      <c r="Q30" s="29">
        <v>199.6</v>
      </c>
      <c r="R30" s="29">
        <v>405.28</v>
      </c>
      <c r="S30" s="29">
        <v>33.72999999999996</v>
      </c>
      <c r="T30" s="29">
        <v>477.78</v>
      </c>
    </row>
    <row r="31" spans="1:12" s="29" customFormat="1" ht="15" customHeight="1">
      <c r="A31" s="27">
        <v>26</v>
      </c>
      <c r="B31" s="75" t="s">
        <v>33</v>
      </c>
      <c r="C31" s="5">
        <v>35.9825</v>
      </c>
      <c r="D31" s="5">
        <v>0.2225000000000037</v>
      </c>
      <c r="E31" s="5">
        <v>39.43</v>
      </c>
      <c r="F31" s="5">
        <v>37.185</v>
      </c>
      <c r="G31" s="5">
        <v>-3.094999999999999</v>
      </c>
      <c r="H31" s="5">
        <v>47.08</v>
      </c>
      <c r="I31" s="5">
        <v>45.98333333333333</v>
      </c>
      <c r="J31" s="5">
        <v>3.68333333333333</v>
      </c>
      <c r="K31" s="5">
        <v>50.67</v>
      </c>
      <c r="L31" s="33"/>
    </row>
    <row r="32" spans="1:12" s="29" customFormat="1" ht="15" customHeight="1">
      <c r="A32" s="27">
        <v>27</v>
      </c>
      <c r="B32" s="67" t="s">
        <v>47</v>
      </c>
      <c r="C32" s="5">
        <v>37.553333333333335</v>
      </c>
      <c r="D32" s="5">
        <v>1.7933333333333366</v>
      </c>
      <c r="E32" s="5">
        <v>38.7</v>
      </c>
      <c r="F32" s="5">
        <v>38.15</v>
      </c>
      <c r="G32" s="5">
        <v>-2.1300000000000026</v>
      </c>
      <c r="H32" s="5">
        <v>38.15</v>
      </c>
      <c r="I32" s="5">
        <v>41.82</v>
      </c>
      <c r="J32" s="5">
        <v>-0.4799999999999969</v>
      </c>
      <c r="K32" s="5">
        <v>42.16</v>
      </c>
      <c r="L32" s="29">
        <v>129.3</v>
      </c>
    </row>
    <row r="33" spans="1:12" s="29" customFormat="1" ht="15" customHeight="1">
      <c r="A33" s="27">
        <v>28</v>
      </c>
      <c r="B33" s="3" t="s">
        <v>48</v>
      </c>
      <c r="C33" s="78">
        <v>35.8575</v>
      </c>
      <c r="D33" s="78">
        <v>0.0975000000000037</v>
      </c>
      <c r="E33" s="78">
        <v>38</v>
      </c>
      <c r="F33" s="78">
        <v>39.825</v>
      </c>
      <c r="G33" s="78">
        <v>-0.4549999999999983</v>
      </c>
      <c r="H33" s="78">
        <v>45</v>
      </c>
      <c r="I33" s="78">
        <v>42.7</v>
      </c>
      <c r="J33" s="78">
        <v>0.4000000000000057</v>
      </c>
      <c r="K33" s="78">
        <v>48</v>
      </c>
      <c r="L33" s="29">
        <v>131.35</v>
      </c>
    </row>
    <row r="34" spans="1:12" s="29" customFormat="1" ht="15" customHeight="1">
      <c r="A34" s="27">
        <v>29</v>
      </c>
      <c r="B34" s="67" t="s">
        <v>49</v>
      </c>
      <c r="C34" s="5">
        <v>34.9</v>
      </c>
      <c r="D34" s="5">
        <v>-0.8599999999999994</v>
      </c>
      <c r="E34" s="5">
        <v>35.4</v>
      </c>
      <c r="F34" s="5">
        <v>39.29333333333333</v>
      </c>
      <c r="G34" s="5">
        <v>-0.9866666666666717</v>
      </c>
      <c r="H34" s="5">
        <v>41.28</v>
      </c>
      <c r="I34" s="5">
        <v>49.4</v>
      </c>
      <c r="J34" s="5">
        <v>7.100000000000001</v>
      </c>
      <c r="K34" s="5">
        <v>53.8</v>
      </c>
      <c r="L34" s="29">
        <v>129.75</v>
      </c>
    </row>
    <row r="35" spans="1:11" s="29" customFormat="1" ht="15" customHeight="1">
      <c r="A35" s="27">
        <v>30</v>
      </c>
      <c r="B35" s="74" t="s">
        <v>40</v>
      </c>
      <c r="C35" s="5">
        <v>35.38</v>
      </c>
      <c r="D35" s="5">
        <v>-0.37999999999999545</v>
      </c>
      <c r="E35" s="5">
        <v>35.38</v>
      </c>
      <c r="F35" s="5"/>
      <c r="G35" s="5"/>
      <c r="H35" s="5"/>
      <c r="I35" s="5">
        <v>49.02333333333333</v>
      </c>
      <c r="J35" s="5">
        <v>6.723333333333336</v>
      </c>
      <c r="K35" s="5">
        <v>53.8</v>
      </c>
    </row>
    <row r="36" spans="1:12" s="29" customFormat="1" ht="15" customHeight="1">
      <c r="A36" s="27">
        <v>31</v>
      </c>
      <c r="B36" s="67" t="s">
        <v>50</v>
      </c>
      <c r="C36" s="5">
        <v>42.49</v>
      </c>
      <c r="D36" s="5">
        <v>6.730000000000004</v>
      </c>
      <c r="E36" s="5">
        <v>48.18</v>
      </c>
      <c r="F36" s="5">
        <v>45.35666666666666</v>
      </c>
      <c r="G36" s="5">
        <v>5.076666666666661</v>
      </c>
      <c r="H36" s="5">
        <v>49</v>
      </c>
      <c r="I36" s="5">
        <v>45.68833333333333</v>
      </c>
      <c r="J36" s="5">
        <v>3.3883333333333354</v>
      </c>
      <c r="K36" s="5">
        <v>52.4</v>
      </c>
      <c r="L36" s="29">
        <v>128.875</v>
      </c>
    </row>
    <row r="37" spans="1:20" s="29" customFormat="1" ht="12.75" customHeight="1">
      <c r="A37" s="27">
        <v>32</v>
      </c>
      <c r="B37" s="2" t="s">
        <v>41</v>
      </c>
      <c r="C37" s="5">
        <v>37.90200000000001</v>
      </c>
      <c r="D37" s="5">
        <v>2.14200000000001</v>
      </c>
      <c r="E37" s="5">
        <v>41.2</v>
      </c>
      <c r="F37" s="5">
        <v>48.223333333333336</v>
      </c>
      <c r="G37" s="5">
        <v>7.943333333333335</v>
      </c>
      <c r="H37" s="5">
        <v>49.14</v>
      </c>
      <c r="I37" s="5">
        <v>43.559999999999995</v>
      </c>
      <c r="J37" s="5">
        <v>1.259999999999998</v>
      </c>
      <c r="K37" s="5">
        <v>51.8</v>
      </c>
      <c r="L37" s="29">
        <v>145</v>
      </c>
      <c r="M37" s="29">
        <v>9.97999999999999</v>
      </c>
      <c r="N37" s="29">
        <v>145</v>
      </c>
      <c r="O37" s="29">
        <v>245</v>
      </c>
      <c r="P37" s="29">
        <v>28.150000000000006</v>
      </c>
      <c r="Q37" s="29">
        <v>245</v>
      </c>
      <c r="R37" s="29">
        <v>520</v>
      </c>
      <c r="S37" s="29">
        <v>62.45999999999998</v>
      </c>
      <c r="T37" s="29">
        <v>520</v>
      </c>
    </row>
    <row r="38" spans="1:20" s="29" customFormat="1" ht="14.25" customHeight="1">
      <c r="A38" s="27">
        <v>33</v>
      </c>
      <c r="B38" s="2" t="s">
        <v>54</v>
      </c>
      <c r="C38" s="5">
        <v>36.47666666666667</v>
      </c>
      <c r="D38" s="5">
        <v>0.7166666666666686</v>
      </c>
      <c r="E38" s="5">
        <v>38.67</v>
      </c>
      <c r="F38" s="5">
        <v>38.46</v>
      </c>
      <c r="G38" s="5">
        <v>-1.8200000000000003</v>
      </c>
      <c r="H38" s="5">
        <v>44.62</v>
      </c>
      <c r="I38" s="5">
        <v>41.51333333333333</v>
      </c>
      <c r="J38" s="5">
        <v>-0.7866666666666688</v>
      </c>
      <c r="K38" s="5">
        <v>41.82</v>
      </c>
      <c r="L38" s="29">
        <v>140.6</v>
      </c>
      <c r="M38" s="29">
        <v>5.579999999999984</v>
      </c>
      <c r="N38" s="29">
        <v>142</v>
      </c>
      <c r="O38" s="29">
        <v>242.15</v>
      </c>
      <c r="P38" s="29">
        <v>25.30000000000001</v>
      </c>
      <c r="Q38" s="29">
        <v>245</v>
      </c>
      <c r="R38" s="29">
        <v>523.75</v>
      </c>
      <c r="S38" s="29">
        <v>66.20999999999998</v>
      </c>
      <c r="T38" s="29">
        <v>525</v>
      </c>
    </row>
    <row r="39" spans="1:20" s="29" customFormat="1" ht="13.5" customHeight="1">
      <c r="A39" s="27">
        <v>34</v>
      </c>
      <c r="B39" s="2" t="s">
        <v>55</v>
      </c>
      <c r="C39" s="5">
        <v>26.66</v>
      </c>
      <c r="D39" s="5">
        <v>-9.099999999999998</v>
      </c>
      <c r="E39" s="5">
        <v>26.66</v>
      </c>
      <c r="F39" s="5">
        <v>44.62</v>
      </c>
      <c r="G39" s="5">
        <v>4.339999999999996</v>
      </c>
      <c r="H39" s="5">
        <v>44.62</v>
      </c>
      <c r="I39" s="5">
        <v>35.053333333333335</v>
      </c>
      <c r="J39" s="5">
        <v>-7.246666666666663</v>
      </c>
      <c r="K39" s="5">
        <v>36</v>
      </c>
      <c r="L39" s="29">
        <v>147.32</v>
      </c>
      <c r="M39" s="29">
        <v>12.299999999999983</v>
      </c>
      <c r="N39" s="29">
        <v>159.6</v>
      </c>
      <c r="O39" s="29">
        <v>214.44</v>
      </c>
      <c r="P39" s="29">
        <v>-2.4099999999999966</v>
      </c>
      <c r="Q39" s="29">
        <v>223</v>
      </c>
      <c r="R39" s="29">
        <v>506.4</v>
      </c>
      <c r="S39" s="29">
        <v>48.85999999999996</v>
      </c>
      <c r="T39" s="29">
        <v>515</v>
      </c>
    </row>
    <row r="40" spans="1:20" s="29" customFormat="1" ht="15" customHeight="1">
      <c r="A40" s="27">
        <v>35</v>
      </c>
      <c r="B40" s="3" t="s">
        <v>38</v>
      </c>
      <c r="C40" s="78"/>
      <c r="D40" s="78"/>
      <c r="E40" s="78"/>
      <c r="F40" s="78">
        <v>45.126666666666665</v>
      </c>
      <c r="G40" s="78">
        <v>4.846666666666664</v>
      </c>
      <c r="H40" s="78">
        <v>46.15</v>
      </c>
      <c r="I40" s="78">
        <v>45.95</v>
      </c>
      <c r="J40" s="78">
        <v>3.6500000000000057</v>
      </c>
      <c r="K40" s="78">
        <v>47.27</v>
      </c>
      <c r="L40" s="29">
        <v>145.8</v>
      </c>
      <c r="M40" s="29">
        <v>10.780000000000001</v>
      </c>
      <c r="N40" s="29">
        <v>151</v>
      </c>
      <c r="O40" s="29">
        <v>220.8</v>
      </c>
      <c r="P40" s="29">
        <v>3.950000000000017</v>
      </c>
      <c r="Q40" s="29">
        <v>240</v>
      </c>
      <c r="R40" s="29">
        <v>470.4</v>
      </c>
      <c r="S40" s="29">
        <v>12.859999999999957</v>
      </c>
      <c r="T40" s="29">
        <v>499</v>
      </c>
    </row>
    <row r="41" spans="1:20" s="29" customFormat="1" ht="13.5" customHeight="1">
      <c r="A41" s="27">
        <v>36</v>
      </c>
      <c r="B41" s="67" t="s">
        <v>91</v>
      </c>
      <c r="C41" s="5">
        <v>39.333333333333336</v>
      </c>
      <c r="D41" s="5">
        <v>3.5733333333333377</v>
      </c>
      <c r="E41" s="5">
        <v>30.74</v>
      </c>
      <c r="F41" s="5">
        <v>41.830000000000005</v>
      </c>
      <c r="G41" s="5">
        <v>1.5500000000000043</v>
      </c>
      <c r="H41" s="5">
        <v>49.23</v>
      </c>
      <c r="I41" s="5">
        <v>48.13</v>
      </c>
      <c r="J41" s="5">
        <v>5.830000000000005</v>
      </c>
      <c r="K41" s="5">
        <v>53.69</v>
      </c>
      <c r="L41" s="29">
        <v>147</v>
      </c>
      <c r="M41" s="29">
        <v>11.97999999999999</v>
      </c>
      <c r="N41" s="29">
        <v>152</v>
      </c>
      <c r="O41" s="29">
        <v>221</v>
      </c>
      <c r="P41" s="29">
        <v>4.150000000000006</v>
      </c>
      <c r="Q41" s="29">
        <v>240</v>
      </c>
      <c r="R41" s="29">
        <v>497.775</v>
      </c>
      <c r="S41" s="29">
        <v>40.23499999999996</v>
      </c>
      <c r="T41" s="29">
        <v>520</v>
      </c>
    </row>
    <row r="42" spans="1:20" s="29" customFormat="1" ht="12" customHeight="1">
      <c r="A42" s="27">
        <v>37</v>
      </c>
      <c r="B42" s="77" t="s">
        <v>21</v>
      </c>
      <c r="C42" s="5"/>
      <c r="D42" s="5"/>
      <c r="E42" s="5"/>
      <c r="F42" s="5">
        <v>36.098</v>
      </c>
      <c r="G42" s="5">
        <v>-4.182000000000002</v>
      </c>
      <c r="H42" s="5">
        <v>44.66</v>
      </c>
      <c r="I42" s="5">
        <v>31.88</v>
      </c>
      <c r="J42" s="5">
        <v>-10.419999999999998</v>
      </c>
      <c r="K42" s="5">
        <v>31.88</v>
      </c>
      <c r="L42" s="30">
        <v>146.15</v>
      </c>
      <c r="M42" s="29">
        <v>11.129999999999995</v>
      </c>
      <c r="N42" s="29">
        <v>158.2</v>
      </c>
      <c r="O42" s="29">
        <v>225.925</v>
      </c>
      <c r="P42" s="29">
        <v>9.075000000000017</v>
      </c>
      <c r="Q42" s="29">
        <v>233.5</v>
      </c>
      <c r="R42" s="29">
        <v>502.75</v>
      </c>
      <c r="S42" s="29">
        <v>45.20999999999998</v>
      </c>
      <c r="T42" s="29">
        <v>515</v>
      </c>
    </row>
    <row r="43" spans="1:20" s="29" customFormat="1" ht="14.25" customHeight="1">
      <c r="A43" s="27">
        <v>38</v>
      </c>
      <c r="B43" s="67" t="s">
        <v>42</v>
      </c>
      <c r="C43" s="5">
        <v>38.39</v>
      </c>
      <c r="D43" s="5">
        <v>2.6300000000000026</v>
      </c>
      <c r="E43" s="5">
        <v>41.4</v>
      </c>
      <c r="F43" s="5">
        <v>44</v>
      </c>
      <c r="G43" s="5">
        <v>3.719999999999999</v>
      </c>
      <c r="H43" s="5">
        <v>44</v>
      </c>
      <c r="I43" s="5">
        <v>42</v>
      </c>
      <c r="J43" s="5">
        <v>-0.29999999999999716</v>
      </c>
      <c r="K43" s="5">
        <v>42</v>
      </c>
      <c r="L43" s="29">
        <v>139.45</v>
      </c>
      <c r="M43" s="29">
        <v>4.429999999999978</v>
      </c>
      <c r="N43" s="29">
        <v>158</v>
      </c>
      <c r="O43" s="29">
        <v>234.375</v>
      </c>
      <c r="P43" s="29">
        <v>17.525000000000006</v>
      </c>
      <c r="Q43" s="29">
        <v>245</v>
      </c>
      <c r="R43" s="29">
        <v>508.25</v>
      </c>
      <c r="S43" s="29">
        <v>50.70999999999998</v>
      </c>
      <c r="T43" s="29">
        <v>525</v>
      </c>
    </row>
    <row r="44" spans="1:20" s="32" customFormat="1" ht="12" customHeight="1">
      <c r="A44" s="27">
        <v>39</v>
      </c>
      <c r="B44" s="2" t="s">
        <v>56</v>
      </c>
      <c r="C44" s="5">
        <v>38.016666666666666</v>
      </c>
      <c r="D44" s="5">
        <v>2.2566666666666677</v>
      </c>
      <c r="E44" s="5">
        <v>38.67</v>
      </c>
      <c r="F44" s="5">
        <v>46.15</v>
      </c>
      <c r="G44" s="5">
        <v>5.869999999999997</v>
      </c>
      <c r="H44" s="5">
        <v>46.15</v>
      </c>
      <c r="I44" s="5">
        <v>45.49333333333333</v>
      </c>
      <c r="J44" s="5">
        <v>3.193333333333335</v>
      </c>
      <c r="K44" s="5">
        <v>48</v>
      </c>
      <c r="L44" s="35">
        <v>145</v>
      </c>
      <c r="M44" s="32">
        <v>9.97999999999999</v>
      </c>
      <c r="N44" s="32">
        <v>150</v>
      </c>
      <c r="O44" s="32">
        <v>233</v>
      </c>
      <c r="P44" s="32">
        <v>16.150000000000006</v>
      </c>
      <c r="Q44" s="32">
        <v>246</v>
      </c>
      <c r="R44" s="32">
        <v>515.6666666666666</v>
      </c>
      <c r="S44" s="32">
        <v>58.12666666666661</v>
      </c>
      <c r="T44" s="32">
        <v>527</v>
      </c>
    </row>
    <row r="45" spans="1:12" s="33" customFormat="1" ht="15" customHeight="1">
      <c r="A45" s="27">
        <v>40</v>
      </c>
      <c r="B45" s="67" t="s">
        <v>28</v>
      </c>
      <c r="C45" s="5">
        <v>35.769999999999996</v>
      </c>
      <c r="D45" s="5">
        <v>0.00999999999999801</v>
      </c>
      <c r="E45" s="5">
        <v>36.92</v>
      </c>
      <c r="F45" s="5">
        <v>36.15</v>
      </c>
      <c r="G45" s="5">
        <v>-4.130000000000003</v>
      </c>
      <c r="H45" s="5">
        <v>36.15</v>
      </c>
      <c r="I45" s="5">
        <v>37.333333333333336</v>
      </c>
      <c r="J45" s="5">
        <v>-4.9666666666666615</v>
      </c>
      <c r="K45" s="5">
        <v>41.67</v>
      </c>
      <c r="L45" s="29"/>
    </row>
    <row r="46" spans="1:12" s="33" customFormat="1" ht="15" customHeight="1">
      <c r="A46" s="27">
        <v>41</v>
      </c>
      <c r="B46" s="3" t="s">
        <v>51</v>
      </c>
      <c r="C46" s="78">
        <v>45.625</v>
      </c>
      <c r="D46" s="78">
        <v>9.865000000000002</v>
      </c>
      <c r="E46" s="78">
        <v>47.4</v>
      </c>
      <c r="F46" s="76">
        <v>45.08</v>
      </c>
      <c r="G46" s="78">
        <v>4.799999999999997</v>
      </c>
      <c r="H46" s="78">
        <v>47.08</v>
      </c>
      <c r="I46" s="78">
        <v>51.7</v>
      </c>
      <c r="J46" s="78">
        <v>9.400000000000006</v>
      </c>
      <c r="K46" s="78">
        <v>52.4</v>
      </c>
      <c r="L46" s="35">
        <v>130.85</v>
      </c>
    </row>
    <row r="47" spans="1:12" s="34" customFormat="1" ht="15" customHeight="1">
      <c r="A47" s="27">
        <v>42</v>
      </c>
      <c r="B47" s="2" t="s">
        <v>22</v>
      </c>
      <c r="C47" s="5">
        <v>36.92</v>
      </c>
      <c r="D47" s="5">
        <v>1.1600000000000037</v>
      </c>
      <c r="E47" s="5">
        <v>36.92</v>
      </c>
      <c r="F47" s="5">
        <v>44.279999999999994</v>
      </c>
      <c r="G47" s="5">
        <v>3.999999999999993</v>
      </c>
      <c r="H47" s="5">
        <v>44.62</v>
      </c>
      <c r="I47" s="5">
        <v>42.754000000000005</v>
      </c>
      <c r="J47" s="5">
        <v>0.45400000000000773</v>
      </c>
      <c r="K47" s="5">
        <v>50.72</v>
      </c>
      <c r="L47" s="29"/>
    </row>
    <row r="48" spans="1:12" s="35" customFormat="1" ht="15" customHeight="1">
      <c r="A48" s="27">
        <v>43</v>
      </c>
      <c r="B48" s="77" t="s">
        <v>43</v>
      </c>
      <c r="C48" s="5">
        <v>37.79333333333333</v>
      </c>
      <c r="D48" s="5">
        <v>2.0333333333333314</v>
      </c>
      <c r="E48" s="5">
        <v>41.5</v>
      </c>
      <c r="F48" s="5"/>
      <c r="G48" s="5"/>
      <c r="H48" s="5"/>
      <c r="I48" s="5">
        <v>47.61666666666667</v>
      </c>
      <c r="J48" s="5">
        <v>5.31666666666667</v>
      </c>
      <c r="K48" s="5">
        <v>48.65</v>
      </c>
      <c r="L48" s="29"/>
    </row>
    <row r="49" spans="1:12" s="35" customFormat="1" ht="15" customHeight="1">
      <c r="A49" s="27">
        <v>44</v>
      </c>
      <c r="B49" s="67" t="s">
        <v>57</v>
      </c>
      <c r="C49" s="5">
        <v>37.07000000000001</v>
      </c>
      <c r="D49" s="5">
        <v>1.3100000000000094</v>
      </c>
      <c r="E49" s="5">
        <v>38.67</v>
      </c>
      <c r="F49" s="5">
        <v>44.62</v>
      </c>
      <c r="G49" s="5">
        <v>4.339999999999996</v>
      </c>
      <c r="H49" s="5">
        <v>44.62</v>
      </c>
      <c r="I49" s="5">
        <v>40.916</v>
      </c>
      <c r="J49" s="5">
        <v>-1.3840000000000003</v>
      </c>
      <c r="K49" s="5">
        <v>40.92</v>
      </c>
      <c r="L49" s="28"/>
    </row>
    <row r="50" spans="1:12" s="35" customFormat="1" ht="15" customHeight="1" thickBot="1">
      <c r="A50" s="27">
        <v>45</v>
      </c>
      <c r="B50" s="3" t="s">
        <v>34</v>
      </c>
      <c r="C50" s="78">
        <v>43.815</v>
      </c>
      <c r="D50" s="78">
        <v>8.055</v>
      </c>
      <c r="E50" s="78">
        <v>52.25</v>
      </c>
      <c r="F50" s="78"/>
      <c r="G50" s="78"/>
      <c r="H50" s="78"/>
      <c r="I50" s="78">
        <v>35.125</v>
      </c>
      <c r="J50" s="78">
        <v>-7.174999999999997</v>
      </c>
      <c r="K50" s="78">
        <v>38.75</v>
      </c>
      <c r="L50" s="33"/>
    </row>
    <row r="51" spans="1:11" ht="26.25" customHeight="1" thickBot="1">
      <c r="A51" s="87" t="s">
        <v>4</v>
      </c>
      <c r="B51" s="88"/>
      <c r="C51" s="80">
        <f>AVERAGE(C6:C50)</f>
        <v>38.54281007751939</v>
      </c>
      <c r="D51" s="59">
        <f>C51-35.76</f>
        <v>2.782810077519393</v>
      </c>
      <c r="E51" s="59">
        <f>AVERAGE(E6:E50)</f>
        <v>41.02279069767444</v>
      </c>
      <c r="F51" s="59">
        <f>AVERAGE(F6:F50)</f>
        <v>41.809953252032514</v>
      </c>
      <c r="G51" s="59">
        <f>F51-40.28</f>
        <v>1.529953252032513</v>
      </c>
      <c r="H51" s="59">
        <f>AVERAGE(H6:H50)</f>
        <v>44.94682926829268</v>
      </c>
      <c r="I51" s="59">
        <f>AVERAGE(I6:I50)</f>
        <v>43.974359848484845</v>
      </c>
      <c r="J51" s="59">
        <f>I51-42.3</f>
        <v>1.6743598484848476</v>
      </c>
      <c r="K51" s="59">
        <f>AVERAGE(K6:K50)</f>
        <v>47.587727272727285</v>
      </c>
    </row>
    <row r="52" spans="1:11" ht="25.5" customHeight="1" thickBot="1">
      <c r="A52" s="85" t="s">
        <v>16</v>
      </c>
      <c r="B52" s="86"/>
      <c r="C52" s="36"/>
      <c r="D52" s="81"/>
      <c r="E52" s="81">
        <f>MIN(E6:E50)</f>
        <v>26.66</v>
      </c>
      <c r="F52" s="81"/>
      <c r="G52" s="81"/>
      <c r="H52" s="81">
        <f>MIN(H6:H50)</f>
        <v>29.08</v>
      </c>
      <c r="I52" s="81"/>
      <c r="J52" s="81"/>
      <c r="K52" s="81">
        <f>MIN(K6:K50)</f>
        <v>31.88</v>
      </c>
    </row>
    <row r="53" spans="1:11" ht="16.5" customHeight="1">
      <c r="A53" s="11" t="s">
        <v>81</v>
      </c>
      <c r="G53" s="39"/>
      <c r="I53" s="38"/>
      <c r="J53" s="37"/>
      <c r="K53" s="38"/>
    </row>
    <row r="54" ht="12.75">
      <c r="A54" s="11" t="s">
        <v>82</v>
      </c>
    </row>
    <row r="55" spans="1:8" ht="12.75">
      <c r="A55" s="11" t="s">
        <v>83</v>
      </c>
      <c r="C55" s="28"/>
      <c r="D55" s="84"/>
      <c r="E55" s="84"/>
      <c r="F55" s="84"/>
      <c r="G55" s="84"/>
      <c r="H55" s="84"/>
    </row>
    <row r="56" spans="1:8" ht="12.75">
      <c r="A56" s="11" t="s">
        <v>84</v>
      </c>
      <c r="C56" s="28"/>
      <c r="D56" s="84"/>
      <c r="E56" s="84"/>
      <c r="F56" s="84"/>
      <c r="G56" s="84"/>
      <c r="H56" s="84"/>
    </row>
    <row r="57" spans="3:8" ht="12.75">
      <c r="C57" s="28"/>
      <c r="D57" s="84"/>
      <c r="E57" s="84"/>
      <c r="F57" s="84"/>
      <c r="G57" s="84"/>
      <c r="H57" s="84"/>
    </row>
  </sheetData>
  <sheetProtection/>
  <mergeCells count="10">
    <mergeCell ref="D55:H57"/>
    <mergeCell ref="A52:B52"/>
    <mergeCell ref="A51:B51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2">
      <selection activeCell="R6" sqref="R6:R50"/>
    </sheetView>
  </sheetViews>
  <sheetFormatPr defaultColWidth="9.125" defaultRowHeight="12.75"/>
  <cols>
    <col min="1" max="1" width="4.375" style="47" customWidth="1"/>
    <col min="2" max="2" width="24.50390625" style="11" customWidth="1"/>
    <col min="3" max="4" width="7.50390625" style="11" customWidth="1"/>
    <col min="5" max="6" width="5.625" style="11" customWidth="1"/>
    <col min="7" max="7" width="6.50390625" style="11" customWidth="1"/>
    <col min="8" max="8" width="5.625" style="11" customWidth="1"/>
    <col min="9" max="9" width="7.125" style="11" customWidth="1"/>
    <col min="10" max="10" width="7.375" style="11" customWidth="1"/>
    <col min="11" max="11" width="5.625" style="11" customWidth="1"/>
    <col min="12" max="12" width="7.625" style="11" customWidth="1"/>
    <col min="13" max="14" width="6.50390625" style="11" customWidth="1"/>
    <col min="15" max="15" width="6.875" style="11" customWidth="1"/>
    <col min="16" max="16" width="6.50390625" style="11" customWidth="1"/>
    <col min="17" max="17" width="6.375" style="11" customWidth="1"/>
    <col min="18" max="18" width="6.625" style="11" customWidth="1"/>
    <col min="19" max="19" width="7.625" style="11" customWidth="1"/>
    <col min="20" max="20" width="6.50390625" style="11" customWidth="1"/>
    <col min="21" max="21" width="0.37109375" style="11" hidden="1" customWidth="1"/>
    <col min="22" max="26" width="9.125" style="11" hidden="1" customWidth="1"/>
    <col min="27" max="16384" width="9.125" style="11" customWidth="1"/>
  </cols>
  <sheetData>
    <row r="1" spans="1:20" ht="30" customHeight="1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3.5" customHeight="1" thickBot="1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</row>
    <row r="3" spans="1:20" s="12" customFormat="1" ht="33.75" customHeight="1" thickBot="1">
      <c r="A3" s="92" t="s">
        <v>0</v>
      </c>
      <c r="B3" s="113" t="s">
        <v>1</v>
      </c>
      <c r="C3" s="101" t="s">
        <v>6</v>
      </c>
      <c r="D3" s="102"/>
      <c r="E3" s="103"/>
      <c r="F3" s="101" t="s">
        <v>7</v>
      </c>
      <c r="G3" s="102"/>
      <c r="H3" s="103"/>
      <c r="I3" s="101" t="s">
        <v>8</v>
      </c>
      <c r="J3" s="102"/>
      <c r="K3" s="103"/>
      <c r="L3" s="110" t="s">
        <v>5</v>
      </c>
      <c r="M3" s="111"/>
      <c r="N3" s="112"/>
      <c r="O3" s="101" t="s">
        <v>10</v>
      </c>
      <c r="P3" s="102"/>
      <c r="Q3" s="103"/>
      <c r="R3" s="101" t="s">
        <v>11</v>
      </c>
      <c r="S3" s="102"/>
      <c r="T3" s="103"/>
    </row>
    <row r="4" spans="1:20" s="12" customFormat="1" ht="132.75" customHeight="1" thickBot="1">
      <c r="A4" s="93"/>
      <c r="B4" s="114"/>
      <c r="C4" s="40" t="s">
        <v>13</v>
      </c>
      <c r="D4" s="41" t="s">
        <v>87</v>
      </c>
      <c r="E4" s="42" t="s">
        <v>15</v>
      </c>
      <c r="F4" s="40" t="s">
        <v>13</v>
      </c>
      <c r="G4" s="41" t="s">
        <v>87</v>
      </c>
      <c r="H4" s="42" t="s">
        <v>14</v>
      </c>
      <c r="I4" s="40" t="s">
        <v>13</v>
      </c>
      <c r="J4" s="41" t="s">
        <v>87</v>
      </c>
      <c r="K4" s="42" t="s">
        <v>14</v>
      </c>
      <c r="L4" s="40" t="s">
        <v>13</v>
      </c>
      <c r="M4" s="41" t="s">
        <v>87</v>
      </c>
      <c r="N4" s="42" t="s">
        <v>15</v>
      </c>
      <c r="O4" s="40" t="s">
        <v>13</v>
      </c>
      <c r="P4" s="41" t="s">
        <v>87</v>
      </c>
      <c r="Q4" s="42" t="s">
        <v>14</v>
      </c>
      <c r="R4" s="40" t="s">
        <v>13</v>
      </c>
      <c r="S4" s="41" t="s">
        <v>87</v>
      </c>
      <c r="T4" s="42" t="s">
        <v>14</v>
      </c>
    </row>
    <row r="5" spans="1:20" s="26" customFormat="1" ht="9.75">
      <c r="A5" s="69">
        <v>1</v>
      </c>
      <c r="B5" s="71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2">
        <v>19</v>
      </c>
      <c r="T5" s="72">
        <v>20</v>
      </c>
    </row>
    <row r="6" spans="1:20" ht="21.75" customHeight="1">
      <c r="A6" s="27">
        <v>1</v>
      </c>
      <c r="B6" s="3" t="s">
        <v>44</v>
      </c>
      <c r="C6" s="79">
        <v>47</v>
      </c>
      <c r="D6" s="80">
        <v>5.689999999999998</v>
      </c>
      <c r="E6" s="79">
        <v>47</v>
      </c>
      <c r="F6" s="79">
        <v>47</v>
      </c>
      <c r="G6" s="80">
        <v>0.509999999999998</v>
      </c>
      <c r="H6" s="79">
        <v>47</v>
      </c>
      <c r="I6" s="79">
        <v>59</v>
      </c>
      <c r="J6" s="80">
        <v>1.0700000000000003</v>
      </c>
      <c r="K6" s="79">
        <v>59</v>
      </c>
      <c r="L6" s="79">
        <v>145</v>
      </c>
      <c r="M6" s="80">
        <v>9.97999999999999</v>
      </c>
      <c r="N6" s="79">
        <v>145</v>
      </c>
      <c r="O6" s="79">
        <v>245</v>
      </c>
      <c r="P6" s="80">
        <v>28.150000000000006</v>
      </c>
      <c r="Q6" s="79">
        <v>245</v>
      </c>
      <c r="R6" s="79">
        <v>520</v>
      </c>
      <c r="S6" s="80">
        <v>62.45999999999998</v>
      </c>
      <c r="T6" s="79">
        <v>520</v>
      </c>
    </row>
    <row r="7" spans="1:20" s="43" customFormat="1" ht="21.75" customHeight="1">
      <c r="A7" s="70">
        <v>2</v>
      </c>
      <c r="B7" s="62" t="s">
        <v>29</v>
      </c>
      <c r="C7" s="63">
        <v>40.53</v>
      </c>
      <c r="D7" s="63">
        <v>-0.7800000000000011</v>
      </c>
      <c r="E7" s="63">
        <v>40.56</v>
      </c>
      <c r="F7" s="63">
        <v>40</v>
      </c>
      <c r="G7" s="63">
        <v>-6.490000000000002</v>
      </c>
      <c r="H7" s="63">
        <v>40</v>
      </c>
      <c r="I7" s="63">
        <v>58.2</v>
      </c>
      <c r="J7" s="63">
        <v>0.2700000000000031</v>
      </c>
      <c r="K7" s="63">
        <v>59</v>
      </c>
      <c r="L7" s="63">
        <v>130</v>
      </c>
      <c r="M7" s="63">
        <v>-5.02000000000001</v>
      </c>
      <c r="N7" s="63">
        <v>138</v>
      </c>
      <c r="O7" s="63">
        <v>198.2</v>
      </c>
      <c r="P7" s="63">
        <v>-18.650000000000006</v>
      </c>
      <c r="Q7" s="63">
        <v>245</v>
      </c>
      <c r="R7" s="63">
        <v>522.89</v>
      </c>
      <c r="S7" s="63">
        <v>65.34999999999997</v>
      </c>
      <c r="T7" s="63">
        <v>541.11</v>
      </c>
    </row>
    <row r="8" spans="1:20" ht="21.75" customHeight="1">
      <c r="A8" s="27">
        <v>3</v>
      </c>
      <c r="B8" s="61" t="s">
        <v>39</v>
      </c>
      <c r="C8" s="63">
        <v>42.33</v>
      </c>
      <c r="D8" s="63">
        <v>1.019999999999996</v>
      </c>
      <c r="E8" s="63">
        <v>44.33</v>
      </c>
      <c r="F8" s="63">
        <v>45.26666666666667</v>
      </c>
      <c r="G8" s="63">
        <v>-1.2233333333333292</v>
      </c>
      <c r="H8" s="63">
        <v>46</v>
      </c>
      <c r="I8" s="63">
        <v>63.199999999999996</v>
      </c>
      <c r="J8" s="63">
        <v>5.269999999999996</v>
      </c>
      <c r="K8" s="63">
        <v>64</v>
      </c>
      <c r="L8" s="63">
        <v>142.12</v>
      </c>
      <c r="M8" s="63">
        <v>7.099999999999994</v>
      </c>
      <c r="N8" s="63">
        <v>144.44</v>
      </c>
      <c r="O8" s="63">
        <v>237.8</v>
      </c>
      <c r="P8" s="63">
        <v>20.950000000000017</v>
      </c>
      <c r="Q8" s="63">
        <v>239.6</v>
      </c>
      <c r="R8" s="63">
        <v>524.72</v>
      </c>
      <c r="S8" s="63">
        <v>67.18</v>
      </c>
      <c r="T8" s="63">
        <v>550</v>
      </c>
    </row>
    <row r="9" spans="1:20" ht="18" customHeight="1">
      <c r="A9" s="70">
        <v>4</v>
      </c>
      <c r="B9" s="77" t="s">
        <v>45</v>
      </c>
      <c r="C9" s="49">
        <v>50.839999999999996</v>
      </c>
      <c r="D9" s="49">
        <v>9.529999999999994</v>
      </c>
      <c r="E9" s="49">
        <v>61.3</v>
      </c>
      <c r="F9" s="49">
        <v>46.699999999999996</v>
      </c>
      <c r="G9" s="49">
        <v>0.20999999999999375</v>
      </c>
      <c r="H9" s="49">
        <v>48.6</v>
      </c>
      <c r="I9" s="49">
        <v>56.46666666666667</v>
      </c>
      <c r="J9" s="49">
        <v>-1.4633333333333312</v>
      </c>
      <c r="K9" s="49">
        <v>64.4</v>
      </c>
      <c r="L9" s="49">
        <v>149.58666666666667</v>
      </c>
      <c r="M9" s="49">
        <v>14.566666666666663</v>
      </c>
      <c r="N9" s="49">
        <v>155.6</v>
      </c>
      <c r="O9" s="76">
        <v>229.33333333333334</v>
      </c>
      <c r="P9" s="49">
        <v>12.483333333333348</v>
      </c>
      <c r="Q9" s="76">
        <v>244</v>
      </c>
      <c r="R9" s="76">
        <v>522.2433333333335</v>
      </c>
      <c r="S9" s="49">
        <v>64.70333333333343</v>
      </c>
      <c r="T9" s="49">
        <v>533.33</v>
      </c>
    </row>
    <row r="10" spans="1:20" ht="18.75" customHeight="1">
      <c r="A10" s="27">
        <v>5</v>
      </c>
      <c r="B10" s="77" t="s">
        <v>52</v>
      </c>
      <c r="C10" s="49">
        <v>39.945</v>
      </c>
      <c r="D10" s="49">
        <v>-1.365000000000002</v>
      </c>
      <c r="E10" s="49">
        <v>41.11</v>
      </c>
      <c r="F10" s="49">
        <v>44</v>
      </c>
      <c r="G10" s="49">
        <v>-2.490000000000002</v>
      </c>
      <c r="H10" s="49">
        <v>44</v>
      </c>
      <c r="I10" s="49">
        <v>61</v>
      </c>
      <c r="J10" s="49">
        <v>3.0700000000000003</v>
      </c>
      <c r="K10" s="49">
        <v>64</v>
      </c>
      <c r="L10" s="49">
        <v>132</v>
      </c>
      <c r="M10" s="49">
        <v>-3.0200000000000102</v>
      </c>
      <c r="N10" s="49">
        <v>132</v>
      </c>
      <c r="O10" s="76">
        <v>209.09</v>
      </c>
      <c r="P10" s="49">
        <v>-7.759999999999991</v>
      </c>
      <c r="Q10" s="76">
        <v>209.09</v>
      </c>
      <c r="R10" s="76">
        <v>488.89</v>
      </c>
      <c r="S10" s="49">
        <v>31.349999999999966</v>
      </c>
      <c r="T10" s="49">
        <v>488.89</v>
      </c>
    </row>
    <row r="11" spans="1:20" ht="21" customHeight="1">
      <c r="A11" s="70">
        <v>6</v>
      </c>
      <c r="B11" s="77" t="s">
        <v>53</v>
      </c>
      <c r="C11" s="49">
        <v>36.39</v>
      </c>
      <c r="D11" s="49">
        <v>-4.920000000000002</v>
      </c>
      <c r="E11" s="49">
        <v>38.78</v>
      </c>
      <c r="F11" s="49">
        <v>44.4</v>
      </c>
      <c r="G11" s="49">
        <v>-2.0900000000000034</v>
      </c>
      <c r="H11" s="49">
        <v>44.8</v>
      </c>
      <c r="I11" s="49">
        <v>58</v>
      </c>
      <c r="J11" s="49">
        <v>0.07000000000000028</v>
      </c>
      <c r="K11" s="49">
        <v>58</v>
      </c>
      <c r="L11" s="49">
        <v>133</v>
      </c>
      <c r="M11" s="49">
        <v>-2.0200000000000102</v>
      </c>
      <c r="N11" s="49">
        <v>134</v>
      </c>
      <c r="O11" s="76">
        <v>194.04500000000002</v>
      </c>
      <c r="P11" s="49">
        <v>-22.80499999999998</v>
      </c>
      <c r="Q11" s="76">
        <v>209.09</v>
      </c>
      <c r="R11" s="76">
        <v>480.555</v>
      </c>
      <c r="S11" s="49">
        <v>23.014999999999986</v>
      </c>
      <c r="T11" s="49">
        <v>488.89</v>
      </c>
    </row>
    <row r="12" spans="1:20" ht="18.75" customHeight="1">
      <c r="A12" s="27">
        <v>7</v>
      </c>
      <c r="B12" s="74" t="s">
        <v>30</v>
      </c>
      <c r="C12" s="63">
        <v>43.88249999999999</v>
      </c>
      <c r="D12" s="63">
        <v>2.572499999999991</v>
      </c>
      <c r="E12" s="63">
        <v>46.55</v>
      </c>
      <c r="F12" s="63"/>
      <c r="G12" s="63"/>
      <c r="H12" s="63"/>
      <c r="I12" s="63">
        <v>59.53333333333333</v>
      </c>
      <c r="J12" s="63">
        <v>1.6033333333333317</v>
      </c>
      <c r="K12" s="63">
        <v>61.2</v>
      </c>
      <c r="L12" s="63">
        <v>146.23250000000002</v>
      </c>
      <c r="M12" s="63">
        <v>11.212500000000006</v>
      </c>
      <c r="N12" s="63">
        <v>153.2</v>
      </c>
      <c r="O12" s="63">
        <v>211.50000000000003</v>
      </c>
      <c r="P12" s="63">
        <v>-5.349999999999966</v>
      </c>
      <c r="Q12" s="63">
        <v>223.6</v>
      </c>
      <c r="R12" s="63">
        <v>479.72249999999997</v>
      </c>
      <c r="S12" s="63">
        <v>22.182499999999948</v>
      </c>
      <c r="T12" s="63">
        <v>516.67</v>
      </c>
    </row>
    <row r="13" spans="1:20" ht="19.5" customHeight="1">
      <c r="A13" s="70">
        <v>8</v>
      </c>
      <c r="B13" s="74" t="s">
        <v>23</v>
      </c>
      <c r="C13" s="63">
        <v>44.33</v>
      </c>
      <c r="D13" s="63">
        <v>3.019999999999996</v>
      </c>
      <c r="E13" s="63">
        <v>44.33</v>
      </c>
      <c r="F13" s="63">
        <v>46</v>
      </c>
      <c r="G13" s="63">
        <v>-0.490000000000002</v>
      </c>
      <c r="H13" s="63">
        <v>46</v>
      </c>
      <c r="I13" s="63">
        <v>63</v>
      </c>
      <c r="J13" s="63">
        <v>5.07</v>
      </c>
      <c r="K13" s="63">
        <v>64</v>
      </c>
      <c r="L13" s="63">
        <v>145.9</v>
      </c>
      <c r="M13" s="63">
        <v>10.879999999999995</v>
      </c>
      <c r="N13" s="63">
        <v>148</v>
      </c>
      <c r="O13" s="63">
        <v>235</v>
      </c>
      <c r="P13" s="63">
        <v>18.150000000000006</v>
      </c>
      <c r="Q13" s="63">
        <v>246</v>
      </c>
      <c r="R13" s="63">
        <v>549.125</v>
      </c>
      <c r="S13" s="63">
        <v>91.58499999999998</v>
      </c>
      <c r="T13" s="63">
        <v>555</v>
      </c>
    </row>
    <row r="14" spans="1:20" ht="21.75" customHeight="1">
      <c r="A14" s="27">
        <v>9</v>
      </c>
      <c r="B14" s="62" t="s">
        <v>17</v>
      </c>
      <c r="C14" s="63">
        <v>38.79</v>
      </c>
      <c r="D14" s="63">
        <v>-2.520000000000003</v>
      </c>
      <c r="E14" s="63">
        <v>46.44</v>
      </c>
      <c r="F14" s="63">
        <v>44.010000000000005</v>
      </c>
      <c r="G14" s="63">
        <v>-2.479999999999997</v>
      </c>
      <c r="H14" s="63">
        <v>46.05</v>
      </c>
      <c r="I14" s="63">
        <v>63.620000000000005</v>
      </c>
      <c r="J14" s="63">
        <v>5.690000000000005</v>
      </c>
      <c r="K14" s="63">
        <v>69.9</v>
      </c>
      <c r="L14" s="63">
        <v>144.745</v>
      </c>
      <c r="M14" s="63">
        <v>9.724999999999994</v>
      </c>
      <c r="N14" s="63">
        <v>170.47</v>
      </c>
      <c r="O14" s="63">
        <v>238.852</v>
      </c>
      <c r="P14" s="63">
        <v>22.00200000000001</v>
      </c>
      <c r="Q14" s="63">
        <v>277.95</v>
      </c>
      <c r="R14" s="63">
        <v>479.13199999999995</v>
      </c>
      <c r="S14" s="63">
        <v>21.591999999999928</v>
      </c>
      <c r="T14" s="63">
        <v>516.11</v>
      </c>
    </row>
    <row r="15" spans="1:20" ht="21.75" customHeight="1">
      <c r="A15" s="70">
        <v>10</v>
      </c>
      <c r="B15" s="65" t="s">
        <v>18</v>
      </c>
      <c r="C15" s="63">
        <v>45</v>
      </c>
      <c r="D15" s="63">
        <v>3.6899999999999977</v>
      </c>
      <c r="E15" s="63">
        <v>45</v>
      </c>
      <c r="F15" s="63">
        <v>44.45333333333334</v>
      </c>
      <c r="G15" s="63">
        <v>-2.0366666666666617</v>
      </c>
      <c r="H15" s="63">
        <v>45</v>
      </c>
      <c r="I15" s="63">
        <v>63.60666666666666</v>
      </c>
      <c r="J15" s="63">
        <v>5.676666666666662</v>
      </c>
      <c r="K15" s="63">
        <v>64.6</v>
      </c>
      <c r="L15" s="63">
        <v>129.85333333333332</v>
      </c>
      <c r="M15" s="63">
        <v>-5.166666666666686</v>
      </c>
      <c r="N15" s="63">
        <v>132.56</v>
      </c>
      <c r="O15" s="63">
        <v>220.16666666666666</v>
      </c>
      <c r="P15" s="63">
        <v>3.316666666666663</v>
      </c>
      <c r="Q15" s="63">
        <v>252.5</v>
      </c>
      <c r="R15" s="63">
        <v>490.28</v>
      </c>
      <c r="S15" s="63">
        <v>32.73999999999995</v>
      </c>
      <c r="T15" s="63">
        <v>513.89</v>
      </c>
    </row>
    <row r="16" spans="1:20" ht="21.75" customHeight="1">
      <c r="A16" s="27">
        <v>11</v>
      </c>
      <c r="B16" s="65" t="s">
        <v>31</v>
      </c>
      <c r="C16" s="63">
        <v>41.20333333333333</v>
      </c>
      <c r="D16" s="63">
        <v>-0.10666666666666913</v>
      </c>
      <c r="E16" s="63">
        <v>43.67</v>
      </c>
      <c r="F16" s="63">
        <v>41.96</v>
      </c>
      <c r="G16" s="63">
        <v>-4.530000000000001</v>
      </c>
      <c r="H16" s="63">
        <v>41.96</v>
      </c>
      <c r="I16" s="63">
        <v>62.5</v>
      </c>
      <c r="J16" s="63">
        <v>4.57</v>
      </c>
      <c r="K16" s="63">
        <v>68.8</v>
      </c>
      <c r="L16" s="63">
        <v>166.82666666666668</v>
      </c>
      <c r="M16" s="63">
        <v>31.806666666666672</v>
      </c>
      <c r="N16" s="63">
        <v>208.28</v>
      </c>
      <c r="O16" s="63">
        <v>209</v>
      </c>
      <c r="P16" s="63">
        <v>-7.849999999999994</v>
      </c>
      <c r="Q16" s="63">
        <v>215.6</v>
      </c>
      <c r="R16" s="63">
        <v>473.5566666666667</v>
      </c>
      <c r="S16" s="63">
        <v>16.01666666666665</v>
      </c>
      <c r="T16" s="63">
        <v>516.67</v>
      </c>
    </row>
    <row r="17" spans="1:20" ht="21.75" customHeight="1">
      <c r="A17" s="70">
        <v>12</v>
      </c>
      <c r="B17" s="77" t="s">
        <v>19</v>
      </c>
      <c r="C17" s="49">
        <v>41</v>
      </c>
      <c r="D17" s="49">
        <v>-0.3100000000000023</v>
      </c>
      <c r="E17" s="49">
        <v>44.33</v>
      </c>
      <c r="F17" s="49">
        <v>45.488</v>
      </c>
      <c r="G17" s="49">
        <v>-1.0020000000000024</v>
      </c>
      <c r="H17" s="49">
        <v>48.84</v>
      </c>
      <c r="I17" s="49">
        <v>68.004</v>
      </c>
      <c r="J17" s="49">
        <v>10.074000000000005</v>
      </c>
      <c r="K17" s="49">
        <v>78</v>
      </c>
      <c r="L17" s="49">
        <v>151.236</v>
      </c>
      <c r="M17" s="49">
        <v>16.21599999999998</v>
      </c>
      <c r="N17" s="49">
        <v>158.14</v>
      </c>
      <c r="O17" s="49">
        <v>227.95499999999998</v>
      </c>
      <c r="P17" s="49">
        <v>11.10499999999999</v>
      </c>
      <c r="Q17" s="49">
        <v>270</v>
      </c>
      <c r="R17" s="49">
        <v>446.37</v>
      </c>
      <c r="S17" s="49">
        <v>-11.170000000000016</v>
      </c>
      <c r="T17" s="49">
        <v>499.4</v>
      </c>
    </row>
    <row r="18" spans="1:20" ht="21.75" customHeight="1">
      <c r="A18" s="27">
        <v>13</v>
      </c>
      <c r="B18" s="65" t="s">
        <v>32</v>
      </c>
      <c r="C18" s="63">
        <v>45.7</v>
      </c>
      <c r="D18" s="63">
        <v>4.390000000000001</v>
      </c>
      <c r="E18" s="63">
        <v>48.1</v>
      </c>
      <c r="F18" s="63">
        <v>39.279999999999994</v>
      </c>
      <c r="G18" s="63">
        <v>-7.210000000000008</v>
      </c>
      <c r="H18" s="63">
        <v>40</v>
      </c>
      <c r="I18" s="63">
        <v>57.32000000000001</v>
      </c>
      <c r="J18" s="63">
        <v>-0.6099999999999923</v>
      </c>
      <c r="K18" s="63">
        <v>62.6</v>
      </c>
      <c r="L18" s="63">
        <v>139.7</v>
      </c>
      <c r="M18" s="63">
        <v>4.679999999999978</v>
      </c>
      <c r="N18" s="63">
        <v>142.9</v>
      </c>
      <c r="O18" s="63">
        <v>237.404</v>
      </c>
      <c r="P18" s="63">
        <v>20.554000000000002</v>
      </c>
      <c r="Q18" s="63">
        <v>242.22</v>
      </c>
      <c r="R18" s="63">
        <v>474.77799999999996</v>
      </c>
      <c r="S18" s="63">
        <v>17.237999999999943</v>
      </c>
      <c r="T18" s="63">
        <v>500</v>
      </c>
    </row>
    <row r="19" spans="1:20" ht="21.75" customHeight="1">
      <c r="A19" s="70">
        <v>14</v>
      </c>
      <c r="B19" s="77" t="s">
        <v>24</v>
      </c>
      <c r="C19" s="49">
        <v>45.025</v>
      </c>
      <c r="D19" s="49">
        <v>3.7149999999999963</v>
      </c>
      <c r="E19" s="49">
        <v>45.72</v>
      </c>
      <c r="F19" s="49">
        <v>51.15</v>
      </c>
      <c r="G19" s="49">
        <v>4.659999999999997</v>
      </c>
      <c r="H19" s="49">
        <v>54.3</v>
      </c>
      <c r="I19" s="49">
        <v>64.85</v>
      </c>
      <c r="J19" s="49">
        <v>6.919999999999995</v>
      </c>
      <c r="K19" s="49">
        <v>69.9</v>
      </c>
      <c r="L19" s="49">
        <v>152.65</v>
      </c>
      <c r="M19" s="49">
        <v>17.629999999999995</v>
      </c>
      <c r="N19" s="49">
        <v>158.5</v>
      </c>
      <c r="O19" s="49">
        <v>258.1</v>
      </c>
      <c r="P19" s="49">
        <v>41.25000000000003</v>
      </c>
      <c r="Q19" s="49">
        <v>276.6</v>
      </c>
      <c r="R19" s="49">
        <v>572.225</v>
      </c>
      <c r="S19" s="49">
        <v>114.685</v>
      </c>
      <c r="T19" s="49">
        <v>572.23</v>
      </c>
    </row>
    <row r="20" spans="1:20" ht="21.75" customHeight="1">
      <c r="A20" s="27">
        <v>15</v>
      </c>
      <c r="B20" s="61" t="s">
        <v>25</v>
      </c>
      <c r="C20" s="63">
        <v>44.73666666666666</v>
      </c>
      <c r="D20" s="63">
        <v>3.426666666666655</v>
      </c>
      <c r="E20" s="63">
        <v>45.55</v>
      </c>
      <c r="F20" s="63">
        <v>50.11333333333332</v>
      </c>
      <c r="G20" s="63">
        <v>3.6233333333333206</v>
      </c>
      <c r="H20" s="63">
        <v>51.16</v>
      </c>
      <c r="I20" s="63">
        <v>62.94</v>
      </c>
      <c r="J20" s="63">
        <v>5.009999999999998</v>
      </c>
      <c r="K20" s="63">
        <v>66.08</v>
      </c>
      <c r="L20" s="63">
        <v>150.95000000000002</v>
      </c>
      <c r="M20" s="63">
        <v>15.930000000000007</v>
      </c>
      <c r="N20" s="63">
        <v>159.6</v>
      </c>
      <c r="O20" s="63">
        <v>250.14666666666668</v>
      </c>
      <c r="P20" s="63">
        <v>33.29666666666668</v>
      </c>
      <c r="Q20" s="63">
        <v>294.44</v>
      </c>
      <c r="R20" s="63">
        <v>532.96</v>
      </c>
      <c r="S20" s="63">
        <v>75.42000000000002</v>
      </c>
      <c r="T20" s="63">
        <v>600</v>
      </c>
    </row>
    <row r="21" spans="1:20" ht="21.75" customHeight="1">
      <c r="A21" s="70">
        <v>16</v>
      </c>
      <c r="B21" s="61" t="s">
        <v>92</v>
      </c>
      <c r="C21" s="63">
        <v>44.72</v>
      </c>
      <c r="D21" s="63">
        <v>3.4099999999999966</v>
      </c>
      <c r="E21" s="63">
        <v>45</v>
      </c>
      <c r="F21" s="63">
        <v>47</v>
      </c>
      <c r="G21" s="63">
        <v>0.509999999999998</v>
      </c>
      <c r="H21" s="63">
        <v>48</v>
      </c>
      <c r="I21" s="63">
        <v>58.51333333333334</v>
      </c>
      <c r="J21" s="63">
        <v>0.5833333333333428</v>
      </c>
      <c r="K21" s="63">
        <v>60</v>
      </c>
      <c r="L21" s="63">
        <v>133.22</v>
      </c>
      <c r="M21" s="63">
        <v>-1.8000000000000114</v>
      </c>
      <c r="N21" s="63">
        <v>175</v>
      </c>
      <c r="O21" s="63">
        <v>236.66666666666666</v>
      </c>
      <c r="P21" s="63">
        <v>19.816666666666663</v>
      </c>
      <c r="Q21" s="63">
        <v>240</v>
      </c>
      <c r="R21" s="63">
        <v>492.59</v>
      </c>
      <c r="S21" s="63">
        <v>35.049999999999955</v>
      </c>
      <c r="T21" s="63">
        <v>550</v>
      </c>
    </row>
    <row r="22" spans="1:20" ht="21.75" customHeight="1">
      <c r="A22" s="27">
        <v>17</v>
      </c>
      <c r="B22" s="74" t="s">
        <v>26</v>
      </c>
      <c r="C22" s="63">
        <v>44.97</v>
      </c>
      <c r="D22" s="63">
        <v>3.6599999999999966</v>
      </c>
      <c r="E22" s="63">
        <v>45.61</v>
      </c>
      <c r="F22" s="63">
        <v>46</v>
      </c>
      <c r="G22" s="63">
        <v>-0.490000000000002</v>
      </c>
      <c r="H22" s="63">
        <v>46</v>
      </c>
      <c r="I22" s="63">
        <v>60.8</v>
      </c>
      <c r="J22" s="63">
        <v>2.8699999999999974</v>
      </c>
      <c r="K22" s="63">
        <v>61.8</v>
      </c>
      <c r="L22" s="63">
        <v>142.95</v>
      </c>
      <c r="M22" s="63">
        <v>7.929999999999978</v>
      </c>
      <c r="N22" s="63">
        <v>143.8</v>
      </c>
      <c r="O22" s="63">
        <v>227.25</v>
      </c>
      <c r="P22" s="63">
        <v>10.400000000000006</v>
      </c>
      <c r="Q22" s="63">
        <v>230.5</v>
      </c>
      <c r="R22" s="63">
        <v>519.72</v>
      </c>
      <c r="S22" s="63">
        <v>62.18000000000001</v>
      </c>
      <c r="T22" s="63">
        <v>540</v>
      </c>
    </row>
    <row r="23" spans="1:20" ht="21.75" customHeight="1">
      <c r="A23" s="70">
        <v>18</v>
      </c>
      <c r="B23" s="77" t="s">
        <v>46</v>
      </c>
      <c r="C23" s="49">
        <v>43.800000000000004</v>
      </c>
      <c r="D23" s="49">
        <v>2.490000000000002</v>
      </c>
      <c r="E23" s="49">
        <v>45</v>
      </c>
      <c r="F23" s="49">
        <v>45.5</v>
      </c>
      <c r="G23" s="49">
        <v>-0.990000000000002</v>
      </c>
      <c r="H23" s="49">
        <v>47.7</v>
      </c>
      <c r="I23" s="49">
        <v>57.333333333333336</v>
      </c>
      <c r="J23" s="49">
        <v>-0.596666666666664</v>
      </c>
      <c r="K23" s="49">
        <v>64</v>
      </c>
      <c r="L23" s="49">
        <v>149.20000000000002</v>
      </c>
      <c r="M23" s="49">
        <v>14.180000000000007</v>
      </c>
      <c r="N23" s="49">
        <v>159.6</v>
      </c>
      <c r="O23" s="49">
        <v>215.66666666666666</v>
      </c>
      <c r="P23" s="49">
        <v>-1.1833333333333371</v>
      </c>
      <c r="Q23" s="49">
        <v>223</v>
      </c>
      <c r="R23" s="49">
        <v>515</v>
      </c>
      <c r="S23" s="49">
        <v>57.45999999999998</v>
      </c>
      <c r="T23" s="49">
        <v>515</v>
      </c>
    </row>
    <row r="24" spans="1:20" ht="21.75" customHeight="1">
      <c r="A24" s="27">
        <v>19</v>
      </c>
      <c r="B24" s="82" t="s">
        <v>96</v>
      </c>
      <c r="C24" s="83">
        <v>40.74666666666666</v>
      </c>
      <c r="D24" s="83">
        <v>-0.5633333333333397</v>
      </c>
      <c r="E24" s="83">
        <v>42.37</v>
      </c>
      <c r="F24" s="83">
        <v>46.74</v>
      </c>
      <c r="G24" s="83">
        <v>0.25</v>
      </c>
      <c r="H24" s="83">
        <v>50.23</v>
      </c>
      <c r="I24" s="83">
        <v>45.4</v>
      </c>
      <c r="J24" s="83">
        <v>-12.530000000000001</v>
      </c>
      <c r="K24" s="83">
        <v>49.8</v>
      </c>
      <c r="L24" s="83">
        <v>148.53333333333333</v>
      </c>
      <c r="M24" s="83">
        <v>13.513333333333321</v>
      </c>
      <c r="N24" s="83">
        <v>153.2</v>
      </c>
      <c r="O24" s="83">
        <v>210.13333333333333</v>
      </c>
      <c r="P24" s="83">
        <v>-6.716666666666669</v>
      </c>
      <c r="Q24" s="83">
        <v>223.6</v>
      </c>
      <c r="R24" s="83">
        <v>482.77666666666664</v>
      </c>
      <c r="S24" s="83">
        <v>25.236666666666622</v>
      </c>
      <c r="T24" s="83">
        <v>499.44</v>
      </c>
    </row>
    <row r="25" spans="1:20" ht="21.75" customHeight="1">
      <c r="A25" s="70">
        <v>20</v>
      </c>
      <c r="B25" s="62" t="s">
        <v>89</v>
      </c>
      <c r="C25" s="63">
        <v>41.912</v>
      </c>
      <c r="D25" s="63">
        <v>0.6019999999999968</v>
      </c>
      <c r="E25" s="63">
        <v>45.72</v>
      </c>
      <c r="F25" s="63">
        <v>46.64</v>
      </c>
      <c r="G25" s="63">
        <v>0.14999999999999858</v>
      </c>
      <c r="H25" s="63">
        <v>50</v>
      </c>
      <c r="I25" s="63">
        <v>66.35</v>
      </c>
      <c r="J25" s="63">
        <v>8.419999999999995</v>
      </c>
      <c r="K25" s="63">
        <v>67.8</v>
      </c>
      <c r="L25" s="63">
        <v>135.88</v>
      </c>
      <c r="M25" s="63">
        <v>0.8599999999999852</v>
      </c>
      <c r="N25" s="63">
        <v>142</v>
      </c>
      <c r="O25" s="63">
        <v>279.886</v>
      </c>
      <c r="P25" s="63">
        <v>63.03600000000003</v>
      </c>
      <c r="Q25" s="63">
        <v>294.44</v>
      </c>
      <c r="R25" s="63">
        <v>497.88599999999997</v>
      </c>
      <c r="S25" s="63">
        <v>40.34599999999995</v>
      </c>
      <c r="T25" s="63">
        <v>510.55</v>
      </c>
    </row>
    <row r="26" spans="1:20" ht="21.75" customHeight="1">
      <c r="A26" s="27">
        <v>21</v>
      </c>
      <c r="B26" s="60" t="s">
        <v>36</v>
      </c>
      <c r="C26" s="63">
        <v>44.96124999999999</v>
      </c>
      <c r="D26" s="63">
        <v>3.6512499999999903</v>
      </c>
      <c r="E26" s="63">
        <v>62.78</v>
      </c>
      <c r="F26" s="63">
        <v>46.08833333333333</v>
      </c>
      <c r="G26" s="63">
        <v>-0.40166666666667084</v>
      </c>
      <c r="H26" s="63">
        <v>53.26</v>
      </c>
      <c r="I26" s="63">
        <v>64.79571428571428</v>
      </c>
      <c r="J26" s="63">
        <v>6.865714285714283</v>
      </c>
      <c r="K26" s="63">
        <v>70</v>
      </c>
      <c r="L26" s="63">
        <v>148.25625000000002</v>
      </c>
      <c r="M26" s="63">
        <v>13.236250000000013</v>
      </c>
      <c r="N26" s="63">
        <v>218.37</v>
      </c>
      <c r="O26" s="63">
        <v>250.7842857142857</v>
      </c>
      <c r="P26" s="63">
        <v>33.93428571428569</v>
      </c>
      <c r="Q26" s="63">
        <v>316.11</v>
      </c>
      <c r="R26" s="63">
        <v>486.0825</v>
      </c>
      <c r="S26" s="63">
        <v>28.54249999999996</v>
      </c>
      <c r="T26" s="63">
        <v>602.78</v>
      </c>
    </row>
    <row r="27" spans="1:20" ht="21.75" customHeight="1">
      <c r="A27" s="70">
        <v>22</v>
      </c>
      <c r="B27" s="77" t="s">
        <v>27</v>
      </c>
      <c r="C27" s="49">
        <v>42.516666666666666</v>
      </c>
      <c r="D27" s="49">
        <v>1.2066666666666634</v>
      </c>
      <c r="E27" s="49">
        <v>44.33</v>
      </c>
      <c r="F27" s="49">
        <v>61.8</v>
      </c>
      <c r="G27" s="49">
        <v>15.309999999999995</v>
      </c>
      <c r="H27" s="49">
        <v>61.8</v>
      </c>
      <c r="I27" s="49">
        <v>64.85</v>
      </c>
      <c r="J27" s="49">
        <v>6.919999999999995</v>
      </c>
      <c r="K27" s="49">
        <v>65.8</v>
      </c>
      <c r="L27" s="49">
        <v>146.65</v>
      </c>
      <c r="M27" s="49">
        <v>11.629999999999995</v>
      </c>
      <c r="N27" s="49">
        <v>142</v>
      </c>
      <c r="O27" s="49">
        <v>258.30333333333334</v>
      </c>
      <c r="P27" s="49">
        <v>41.45333333333335</v>
      </c>
      <c r="Q27" s="49">
        <v>288.8</v>
      </c>
      <c r="R27" s="49">
        <v>546.11</v>
      </c>
      <c r="S27" s="49">
        <v>88.57</v>
      </c>
      <c r="T27" s="49">
        <v>550</v>
      </c>
    </row>
    <row r="28" spans="1:20" ht="21.75" customHeight="1">
      <c r="A28" s="27">
        <v>23</v>
      </c>
      <c r="B28" s="68" t="s">
        <v>90</v>
      </c>
      <c r="C28" s="63">
        <v>44.33</v>
      </c>
      <c r="D28" s="63">
        <v>3.019999999999996</v>
      </c>
      <c r="E28" s="63">
        <v>44.33</v>
      </c>
      <c r="F28" s="63">
        <v>50</v>
      </c>
      <c r="G28" s="63">
        <v>3.509999999999998</v>
      </c>
      <c r="H28" s="63">
        <v>50</v>
      </c>
      <c r="I28" s="63">
        <v>69.49000000000001</v>
      </c>
      <c r="J28" s="63">
        <v>11.56000000000001</v>
      </c>
      <c r="K28" s="63">
        <v>71.08</v>
      </c>
      <c r="L28" s="63">
        <v>149.26666666666668</v>
      </c>
      <c r="M28" s="63">
        <v>14.24666666666667</v>
      </c>
      <c r="N28" s="63">
        <v>156</v>
      </c>
      <c r="O28" s="63">
        <v>243.055</v>
      </c>
      <c r="P28" s="63">
        <v>26.205000000000013</v>
      </c>
      <c r="Q28" s="63">
        <v>256.11</v>
      </c>
      <c r="R28" s="63">
        <v>551.955</v>
      </c>
      <c r="S28" s="63">
        <v>94.41500000000002</v>
      </c>
      <c r="T28" s="63">
        <v>583.33</v>
      </c>
    </row>
    <row r="29" spans="1:20" ht="21.75" customHeight="1">
      <c r="A29" s="70">
        <v>24</v>
      </c>
      <c r="B29" s="66" t="s">
        <v>20</v>
      </c>
      <c r="C29" s="63">
        <v>43.13333333333333</v>
      </c>
      <c r="D29" s="63">
        <v>1.8233333333333306</v>
      </c>
      <c r="E29" s="63">
        <v>43.6</v>
      </c>
      <c r="F29" s="63">
        <v>44.666666666666664</v>
      </c>
      <c r="G29" s="63">
        <v>-1.8233333333333377</v>
      </c>
      <c r="H29" s="63">
        <v>48.6</v>
      </c>
      <c r="I29" s="63">
        <v>66.8</v>
      </c>
      <c r="J29" s="63">
        <v>8.869999999999997</v>
      </c>
      <c r="K29" s="63">
        <v>68.8</v>
      </c>
      <c r="L29" s="63">
        <v>153.4333333333333</v>
      </c>
      <c r="M29" s="63">
        <v>18.4133333333333</v>
      </c>
      <c r="N29" s="63">
        <v>160.4</v>
      </c>
      <c r="O29" s="63">
        <v>258.1666666666667</v>
      </c>
      <c r="P29" s="63">
        <v>41.31666666666669</v>
      </c>
      <c r="Q29" s="63">
        <v>294.4</v>
      </c>
      <c r="R29" s="63">
        <v>509</v>
      </c>
      <c r="S29" s="63">
        <v>51.45999999999998</v>
      </c>
      <c r="T29" s="63">
        <v>516</v>
      </c>
    </row>
    <row r="30" spans="1:20" ht="21.75" customHeight="1">
      <c r="A30" s="27">
        <v>25</v>
      </c>
      <c r="B30" s="3" t="s">
        <v>93</v>
      </c>
      <c r="C30" s="79">
        <v>45.025</v>
      </c>
      <c r="D30" s="80">
        <v>3.7149999999999963</v>
      </c>
      <c r="E30" s="79">
        <v>45.72</v>
      </c>
      <c r="F30" s="79">
        <v>59.05333333333334</v>
      </c>
      <c r="G30" s="80">
        <v>12.56333333333334</v>
      </c>
      <c r="H30" s="79">
        <v>66</v>
      </c>
      <c r="I30" s="79">
        <v>66.25</v>
      </c>
      <c r="J30" s="80">
        <v>8.32</v>
      </c>
      <c r="K30" s="79">
        <v>66.8</v>
      </c>
      <c r="L30" s="79">
        <v>151.57333333333335</v>
      </c>
      <c r="M30" s="80">
        <v>16.55333333333334</v>
      </c>
      <c r="N30" s="79">
        <v>168.11</v>
      </c>
      <c r="O30" s="79">
        <v>245.22000000000003</v>
      </c>
      <c r="P30" s="80">
        <v>28.370000000000033</v>
      </c>
      <c r="Q30" s="79">
        <v>303.05</v>
      </c>
      <c r="R30" s="79">
        <v>558.4833333333333</v>
      </c>
      <c r="S30" s="80">
        <v>100.94333333333333</v>
      </c>
      <c r="T30" s="79">
        <v>600</v>
      </c>
    </row>
    <row r="31" spans="1:20" ht="21.75" customHeight="1">
      <c r="A31" s="70">
        <v>26</v>
      </c>
      <c r="B31" s="74" t="s">
        <v>33</v>
      </c>
      <c r="C31" s="63">
        <v>44.315</v>
      </c>
      <c r="D31" s="63">
        <v>3.0049999999999955</v>
      </c>
      <c r="E31" s="63">
        <v>46.22</v>
      </c>
      <c r="F31" s="63">
        <v>43.96</v>
      </c>
      <c r="G31" s="63">
        <v>-2.530000000000001</v>
      </c>
      <c r="H31" s="63">
        <v>46</v>
      </c>
      <c r="I31" s="63">
        <v>55.8</v>
      </c>
      <c r="J31" s="63">
        <v>-2.1300000000000026</v>
      </c>
      <c r="K31" s="63">
        <v>57</v>
      </c>
      <c r="L31" s="63">
        <v>141.9425</v>
      </c>
      <c r="M31" s="63">
        <v>6.922499999999985</v>
      </c>
      <c r="N31" s="63">
        <v>151.77</v>
      </c>
      <c r="O31" s="63">
        <v>231.1025</v>
      </c>
      <c r="P31" s="63">
        <v>14.252499999999998</v>
      </c>
      <c r="Q31" s="63">
        <v>261.33</v>
      </c>
      <c r="R31" s="63">
        <v>471.66333333333336</v>
      </c>
      <c r="S31" s="63">
        <v>14.123333333333335</v>
      </c>
      <c r="T31" s="63">
        <v>562.22</v>
      </c>
    </row>
    <row r="32" spans="1:20" ht="21.75" customHeight="1">
      <c r="A32" s="27">
        <v>27</v>
      </c>
      <c r="B32" s="60" t="s">
        <v>47</v>
      </c>
      <c r="C32" s="63">
        <v>45.5</v>
      </c>
      <c r="D32" s="63">
        <v>4.189999999999998</v>
      </c>
      <c r="E32" s="63">
        <v>48</v>
      </c>
      <c r="F32" s="63">
        <v>46.26666666666667</v>
      </c>
      <c r="G32" s="63">
        <v>-0.22333333333332916</v>
      </c>
      <c r="H32" s="63">
        <v>46.5</v>
      </c>
      <c r="I32" s="63">
        <v>62.333333333333336</v>
      </c>
      <c r="J32" s="63">
        <v>4.403333333333336</v>
      </c>
      <c r="K32" s="63">
        <v>65</v>
      </c>
      <c r="L32" s="63">
        <v>146.33333333333334</v>
      </c>
      <c r="M32" s="63">
        <v>11.313333333333333</v>
      </c>
      <c r="N32" s="63">
        <v>151</v>
      </c>
      <c r="O32" s="63">
        <v>227.66666666666666</v>
      </c>
      <c r="P32" s="63">
        <v>10.816666666666663</v>
      </c>
      <c r="Q32" s="63">
        <v>240</v>
      </c>
      <c r="R32" s="63">
        <v>486.3333333333333</v>
      </c>
      <c r="S32" s="63">
        <v>28.793333333333294</v>
      </c>
      <c r="T32" s="63">
        <v>500</v>
      </c>
    </row>
    <row r="33" spans="1:20" ht="21.75" customHeight="1">
      <c r="A33" s="70">
        <v>28</v>
      </c>
      <c r="B33" s="3" t="s">
        <v>48</v>
      </c>
      <c r="C33" s="79">
        <v>44.64</v>
      </c>
      <c r="D33" s="80">
        <v>3.3299999999999983</v>
      </c>
      <c r="E33" s="79">
        <v>47</v>
      </c>
      <c r="F33" s="79">
        <v>46.825</v>
      </c>
      <c r="G33" s="80">
        <v>0.33500000000000085</v>
      </c>
      <c r="H33" s="79">
        <v>48</v>
      </c>
      <c r="I33" s="79">
        <v>54.25</v>
      </c>
      <c r="J33" s="80">
        <v>-3.6799999999999997</v>
      </c>
      <c r="K33" s="79">
        <v>66</v>
      </c>
      <c r="L33" s="79">
        <v>147</v>
      </c>
      <c r="M33" s="80">
        <v>11.97999999999999</v>
      </c>
      <c r="N33" s="79">
        <v>152</v>
      </c>
      <c r="O33" s="79">
        <v>221</v>
      </c>
      <c r="P33" s="80">
        <v>4.150000000000006</v>
      </c>
      <c r="Q33" s="79">
        <v>240</v>
      </c>
      <c r="R33" s="79">
        <v>497.775</v>
      </c>
      <c r="S33" s="80">
        <v>40.23499999999996</v>
      </c>
      <c r="T33" s="79">
        <v>520</v>
      </c>
    </row>
    <row r="34" spans="1:20" ht="21.75" customHeight="1">
      <c r="A34" s="27">
        <v>29</v>
      </c>
      <c r="B34" s="64" t="s">
        <v>49</v>
      </c>
      <c r="C34" s="63">
        <v>44.833333333333336</v>
      </c>
      <c r="D34" s="63">
        <v>3.5233333333333334</v>
      </c>
      <c r="E34" s="63">
        <v>46.5</v>
      </c>
      <c r="F34" s="63">
        <v>46.166666666666664</v>
      </c>
      <c r="G34" s="63">
        <v>-0.3233333333333377</v>
      </c>
      <c r="H34" s="63">
        <v>46.5</v>
      </c>
      <c r="I34" s="63">
        <v>62.36666666666667</v>
      </c>
      <c r="J34" s="63">
        <v>4.436666666666667</v>
      </c>
      <c r="K34" s="63">
        <v>64.55</v>
      </c>
      <c r="L34" s="63">
        <v>149.33333333333334</v>
      </c>
      <c r="M34" s="63">
        <v>14.313333333333333</v>
      </c>
      <c r="N34" s="63">
        <v>158.2</v>
      </c>
      <c r="O34" s="63">
        <v>223.4</v>
      </c>
      <c r="P34" s="63">
        <v>6.550000000000011</v>
      </c>
      <c r="Q34" s="63">
        <v>223.6</v>
      </c>
      <c r="R34" s="63">
        <v>514</v>
      </c>
      <c r="S34" s="63">
        <v>56.45999999999998</v>
      </c>
      <c r="T34" s="63">
        <v>516</v>
      </c>
    </row>
    <row r="35" spans="1:20" ht="21.75" customHeight="1">
      <c r="A35" s="70">
        <v>30</v>
      </c>
      <c r="B35" s="74" t="s">
        <v>40</v>
      </c>
      <c r="C35" s="63">
        <v>41.82333333333333</v>
      </c>
      <c r="D35" s="63">
        <v>0.5133333333333283</v>
      </c>
      <c r="E35" s="63">
        <v>43.1</v>
      </c>
      <c r="F35" s="63">
        <v>48.13333333333333</v>
      </c>
      <c r="G35" s="63">
        <v>1.6433333333333309</v>
      </c>
      <c r="H35" s="63">
        <v>51.2</v>
      </c>
      <c r="I35" s="63">
        <v>57.26666666666667</v>
      </c>
      <c r="J35" s="63">
        <v>-0.6633333333333269</v>
      </c>
      <c r="K35" s="63">
        <v>64</v>
      </c>
      <c r="L35" s="63">
        <v>147.1</v>
      </c>
      <c r="M35" s="63">
        <v>12.079999999999984</v>
      </c>
      <c r="N35" s="63">
        <v>153.7</v>
      </c>
      <c r="O35" s="63">
        <v>217.0666666666667</v>
      </c>
      <c r="P35" s="63">
        <v>0.21666666666669698</v>
      </c>
      <c r="Q35" s="63">
        <v>223.6</v>
      </c>
      <c r="R35" s="63">
        <v>499.4433333333333</v>
      </c>
      <c r="S35" s="63">
        <v>41.90333333333331</v>
      </c>
      <c r="T35" s="63">
        <v>516.11</v>
      </c>
    </row>
    <row r="36" spans="1:20" ht="21.75" customHeight="1">
      <c r="A36" s="27">
        <v>31</v>
      </c>
      <c r="B36" s="62" t="s">
        <v>50</v>
      </c>
      <c r="C36" s="63">
        <v>44.794999999999995</v>
      </c>
      <c r="D36" s="63">
        <v>3.4849999999999923</v>
      </c>
      <c r="E36" s="63">
        <v>47.77</v>
      </c>
      <c r="F36" s="63">
        <v>46.73333333333334</v>
      </c>
      <c r="G36" s="63">
        <v>0.2433333333333394</v>
      </c>
      <c r="H36" s="63">
        <v>49</v>
      </c>
      <c r="I36" s="63">
        <v>58.06666666666666</v>
      </c>
      <c r="J36" s="63">
        <v>0.13666666666666316</v>
      </c>
      <c r="K36" s="63">
        <v>62.6</v>
      </c>
      <c r="L36" s="63">
        <v>143.73333333333335</v>
      </c>
      <c r="M36" s="63">
        <v>8.713333333333338</v>
      </c>
      <c r="N36" s="63">
        <v>150</v>
      </c>
      <c r="O36" s="63">
        <v>224.70000000000002</v>
      </c>
      <c r="P36" s="63">
        <v>7.850000000000023</v>
      </c>
      <c r="Q36" s="63">
        <v>245</v>
      </c>
      <c r="R36" s="63">
        <v>509.6666666666667</v>
      </c>
      <c r="S36" s="63">
        <v>52.126666666666665</v>
      </c>
      <c r="T36" s="63">
        <v>517</v>
      </c>
    </row>
    <row r="37" spans="1:20" ht="21.75" customHeight="1">
      <c r="A37" s="70">
        <v>32</v>
      </c>
      <c r="B37" s="60" t="s">
        <v>41</v>
      </c>
      <c r="C37" s="63">
        <v>42.346000000000004</v>
      </c>
      <c r="D37" s="63">
        <v>1.0360000000000014</v>
      </c>
      <c r="E37" s="63">
        <v>44.12</v>
      </c>
      <c r="F37" s="63">
        <v>47.391999999999996</v>
      </c>
      <c r="G37" s="63">
        <v>0.9019999999999939</v>
      </c>
      <c r="H37" s="63">
        <v>50.23</v>
      </c>
      <c r="I37" s="63">
        <v>62.6</v>
      </c>
      <c r="J37" s="63">
        <v>4.670000000000002</v>
      </c>
      <c r="K37" s="63">
        <v>70.8</v>
      </c>
      <c r="L37" s="63">
        <v>149.32</v>
      </c>
      <c r="M37" s="63">
        <v>14.299999999999983</v>
      </c>
      <c r="N37" s="63">
        <v>153.2</v>
      </c>
      <c r="O37" s="63">
        <v>218.4</v>
      </c>
      <c r="P37" s="63">
        <v>1.5500000000000114</v>
      </c>
      <c r="Q37" s="63">
        <v>223.6</v>
      </c>
      <c r="R37" s="63">
        <v>476.55199999999996</v>
      </c>
      <c r="S37" s="63">
        <v>19.011999999999944</v>
      </c>
      <c r="T37" s="63">
        <v>499.44</v>
      </c>
    </row>
    <row r="38" spans="1:20" ht="21.75" customHeight="1">
      <c r="A38" s="27">
        <v>33</v>
      </c>
      <c r="B38" s="60" t="s">
        <v>54</v>
      </c>
      <c r="C38" s="63">
        <v>38.85333333333333</v>
      </c>
      <c r="D38" s="63">
        <v>-2.4566666666666706</v>
      </c>
      <c r="E38" s="63">
        <v>38.89</v>
      </c>
      <c r="F38" s="63">
        <v>44</v>
      </c>
      <c r="G38" s="63">
        <v>-2.490000000000002</v>
      </c>
      <c r="H38" s="63">
        <v>44</v>
      </c>
      <c r="I38" s="63">
        <v>58</v>
      </c>
      <c r="J38" s="63">
        <v>0.07000000000000028</v>
      </c>
      <c r="K38" s="63">
        <v>58</v>
      </c>
      <c r="L38" s="63">
        <v>132</v>
      </c>
      <c r="M38" s="63">
        <v>-3.0200000000000102</v>
      </c>
      <c r="N38" s="63">
        <v>132</v>
      </c>
      <c r="O38" s="63">
        <v>209.09</v>
      </c>
      <c r="P38" s="63">
        <v>-7.759999999999991</v>
      </c>
      <c r="Q38" s="63">
        <v>209.09</v>
      </c>
      <c r="R38" s="63">
        <v>488.89</v>
      </c>
      <c r="S38" s="63">
        <v>31.349999999999966</v>
      </c>
      <c r="T38" s="63">
        <v>488.89</v>
      </c>
    </row>
    <row r="39" spans="1:20" ht="21.75" customHeight="1">
      <c r="A39" s="70">
        <v>34</v>
      </c>
      <c r="B39" s="77" t="s">
        <v>55</v>
      </c>
      <c r="C39" s="49">
        <v>39.800000000000004</v>
      </c>
      <c r="D39" s="49">
        <v>-1.509999999999998</v>
      </c>
      <c r="E39" s="49">
        <v>40</v>
      </c>
      <c r="F39" s="49">
        <v>45.89</v>
      </c>
      <c r="G39" s="49">
        <v>-0.6000000000000014</v>
      </c>
      <c r="H39" s="49">
        <v>46.2</v>
      </c>
      <c r="I39" s="49">
        <v>47</v>
      </c>
      <c r="J39" s="49">
        <v>-10.93</v>
      </c>
      <c r="K39" s="49">
        <v>47</v>
      </c>
      <c r="L39" s="49">
        <v>156.15</v>
      </c>
      <c r="M39" s="49">
        <v>21.129999999999995</v>
      </c>
      <c r="N39" s="49">
        <v>158.8</v>
      </c>
      <c r="O39" s="49">
        <v>179</v>
      </c>
      <c r="P39" s="49">
        <v>-37.849999999999994</v>
      </c>
      <c r="Q39" s="49">
        <v>179</v>
      </c>
      <c r="R39" s="49">
        <v>362.6666666666667</v>
      </c>
      <c r="S39" s="49">
        <v>-94.87333333333333</v>
      </c>
      <c r="T39" s="49">
        <v>364</v>
      </c>
    </row>
    <row r="40" spans="1:20" ht="21.75" customHeight="1">
      <c r="A40" s="27">
        <v>35</v>
      </c>
      <c r="B40" s="3" t="s">
        <v>94</v>
      </c>
      <c r="C40" s="79">
        <v>42.04333333333333</v>
      </c>
      <c r="D40" s="80">
        <v>0.7333333333333272</v>
      </c>
      <c r="E40" s="79">
        <v>44.09</v>
      </c>
      <c r="F40" s="79">
        <v>47</v>
      </c>
      <c r="G40" s="80">
        <v>0.509999999999998</v>
      </c>
      <c r="H40" s="79">
        <v>48</v>
      </c>
      <c r="I40" s="79">
        <v>67</v>
      </c>
      <c r="J40" s="80">
        <v>9.07</v>
      </c>
      <c r="K40" s="79">
        <v>68</v>
      </c>
      <c r="L40" s="79">
        <v>150.99666666666667</v>
      </c>
      <c r="M40" s="80">
        <v>15.97666666666666</v>
      </c>
      <c r="N40" s="79">
        <v>157.77</v>
      </c>
      <c r="O40" s="79">
        <v>263.45</v>
      </c>
      <c r="P40" s="80">
        <v>46.599999999999994</v>
      </c>
      <c r="Q40" s="79">
        <v>286</v>
      </c>
      <c r="R40" s="79">
        <v>527.78</v>
      </c>
      <c r="S40" s="80">
        <v>70.23999999999995</v>
      </c>
      <c r="T40" s="79">
        <v>527.78</v>
      </c>
    </row>
    <row r="41" spans="1:20" ht="21.75" customHeight="1">
      <c r="A41" s="70">
        <v>36</v>
      </c>
      <c r="B41" s="62" t="s">
        <v>95</v>
      </c>
      <c r="C41" s="63">
        <v>43.83</v>
      </c>
      <c r="D41" s="63">
        <v>2.519999999999996</v>
      </c>
      <c r="E41" s="63">
        <v>44.33</v>
      </c>
      <c r="F41" s="63">
        <v>51.4</v>
      </c>
      <c r="G41" s="63">
        <v>4.909999999999997</v>
      </c>
      <c r="H41" s="63">
        <v>70</v>
      </c>
      <c r="I41" s="63">
        <v>67.4</v>
      </c>
      <c r="J41" s="63">
        <v>9.470000000000006</v>
      </c>
      <c r="K41" s="63">
        <v>67.8</v>
      </c>
      <c r="L41" s="63">
        <v>148.73333333333335</v>
      </c>
      <c r="M41" s="63">
        <v>13.713333333333338</v>
      </c>
      <c r="N41" s="63">
        <v>159.77</v>
      </c>
      <c r="O41" s="63">
        <v>218.71</v>
      </c>
      <c r="P41" s="63">
        <v>1.8600000000000136</v>
      </c>
      <c r="Q41" s="63">
        <v>276.67</v>
      </c>
      <c r="R41" s="63">
        <v>520</v>
      </c>
      <c r="S41" s="63">
        <v>148.45</v>
      </c>
      <c r="T41" s="63">
        <v>555</v>
      </c>
    </row>
    <row r="42" spans="1:20" ht="21.75" customHeight="1">
      <c r="A42" s="27">
        <v>37</v>
      </c>
      <c r="B42" s="77" t="s">
        <v>21</v>
      </c>
      <c r="C42" s="49">
        <v>48.03333333333334</v>
      </c>
      <c r="D42" s="49">
        <v>6.723333333333336</v>
      </c>
      <c r="E42" s="49">
        <v>59</v>
      </c>
      <c r="F42" s="49">
        <v>61</v>
      </c>
      <c r="G42" s="49">
        <v>14.509999999999998</v>
      </c>
      <c r="H42" s="49">
        <v>61</v>
      </c>
      <c r="I42" s="49">
        <v>69.32000000000001</v>
      </c>
      <c r="J42" s="49">
        <v>11.390000000000008</v>
      </c>
      <c r="K42" s="49">
        <v>71.8</v>
      </c>
      <c r="L42" s="49">
        <v>146.208</v>
      </c>
      <c r="M42" s="49">
        <v>11.187999999999988</v>
      </c>
      <c r="N42" s="49">
        <v>156</v>
      </c>
      <c r="O42" s="76">
        <v>199.6</v>
      </c>
      <c r="P42" s="49">
        <v>-17.25</v>
      </c>
      <c r="Q42" s="76">
        <v>199.6</v>
      </c>
      <c r="R42" s="76">
        <v>449.81333333333333</v>
      </c>
      <c r="S42" s="49">
        <v>-7.726666666666688</v>
      </c>
      <c r="T42" s="76">
        <v>499.44</v>
      </c>
    </row>
    <row r="43" spans="1:20" ht="21.75" customHeight="1">
      <c r="A43" s="70">
        <v>38</v>
      </c>
      <c r="B43" s="60" t="s">
        <v>42</v>
      </c>
      <c r="C43" s="63">
        <v>40.21333333333333</v>
      </c>
      <c r="D43" s="63">
        <v>-1.0966666666666711</v>
      </c>
      <c r="E43" s="63">
        <v>43.62</v>
      </c>
      <c r="F43" s="63">
        <v>47.73333333333333</v>
      </c>
      <c r="G43" s="63">
        <v>1.2433333333333252</v>
      </c>
      <c r="H43" s="63">
        <v>48.6</v>
      </c>
      <c r="I43" s="63">
        <v>55.93333333333334</v>
      </c>
      <c r="J43" s="63">
        <v>-1.9966666666666626</v>
      </c>
      <c r="K43" s="63">
        <v>61.8</v>
      </c>
      <c r="L43" s="63">
        <v>153.25</v>
      </c>
      <c r="M43" s="63">
        <v>18.22999999999999</v>
      </c>
      <c r="N43" s="63">
        <v>155.6</v>
      </c>
      <c r="O43" s="63">
        <v>227.73333333333335</v>
      </c>
      <c r="P43" s="63">
        <v>10.883333333333354</v>
      </c>
      <c r="Q43" s="63">
        <v>236</v>
      </c>
      <c r="R43" s="63">
        <v>496.385</v>
      </c>
      <c r="S43" s="63">
        <v>38.84499999999997</v>
      </c>
      <c r="T43" s="63">
        <v>521.66</v>
      </c>
    </row>
    <row r="44" spans="1:20" ht="21.75" customHeight="1">
      <c r="A44" s="27">
        <v>39</v>
      </c>
      <c r="B44" s="77" t="s">
        <v>56</v>
      </c>
      <c r="C44" s="49">
        <v>38.78</v>
      </c>
      <c r="D44" s="49">
        <v>-2.530000000000001</v>
      </c>
      <c r="E44" s="49">
        <v>38.78</v>
      </c>
      <c r="F44" s="49">
        <v>44</v>
      </c>
      <c r="G44" s="49">
        <v>-2.490000000000002</v>
      </c>
      <c r="H44" s="49">
        <v>44</v>
      </c>
      <c r="I44" s="49">
        <v>58</v>
      </c>
      <c r="J44" s="49">
        <v>0.07000000000000028</v>
      </c>
      <c r="K44" s="49">
        <v>58</v>
      </c>
      <c r="L44" s="49">
        <v>132</v>
      </c>
      <c r="M44" s="49">
        <v>-3.0200000000000102</v>
      </c>
      <c r="N44" s="49">
        <v>132</v>
      </c>
      <c r="O44" s="49">
        <v>209.09</v>
      </c>
      <c r="P44" s="49">
        <v>-7.759999999999991</v>
      </c>
      <c r="Q44" s="49">
        <v>209.09</v>
      </c>
      <c r="R44" s="49">
        <v>488.89</v>
      </c>
      <c r="S44" s="49">
        <v>31.349999999999966</v>
      </c>
      <c r="T44" s="49">
        <v>488.89</v>
      </c>
    </row>
    <row r="45" spans="1:20" ht="21.75" customHeight="1">
      <c r="A45" s="70">
        <v>40</v>
      </c>
      <c r="B45" s="62" t="s">
        <v>28</v>
      </c>
      <c r="C45" s="63">
        <v>42.36</v>
      </c>
      <c r="D45" s="63">
        <v>1.0499999999999972</v>
      </c>
      <c r="E45" s="63">
        <v>44.33</v>
      </c>
      <c r="F45" s="63">
        <v>46.199999999999996</v>
      </c>
      <c r="G45" s="63">
        <v>-0.29000000000000625</v>
      </c>
      <c r="H45" s="63">
        <v>48</v>
      </c>
      <c r="I45" s="63">
        <v>58.9</v>
      </c>
      <c r="J45" s="63">
        <v>0.9699999999999989</v>
      </c>
      <c r="K45" s="63">
        <v>58.9</v>
      </c>
      <c r="L45" s="63">
        <v>128.53333333333333</v>
      </c>
      <c r="M45" s="63">
        <v>-6.486666666666679</v>
      </c>
      <c r="N45" s="63">
        <v>134</v>
      </c>
      <c r="O45" s="63">
        <v>220</v>
      </c>
      <c r="P45" s="63">
        <v>3.1500000000000057</v>
      </c>
      <c r="Q45" s="63">
        <v>220</v>
      </c>
      <c r="R45" s="63">
        <v>507.0366666666667</v>
      </c>
      <c r="S45" s="63">
        <v>49.49666666666667</v>
      </c>
      <c r="T45" s="63">
        <v>555</v>
      </c>
    </row>
    <row r="46" spans="1:20" ht="21.75" customHeight="1">
      <c r="A46" s="27">
        <v>41</v>
      </c>
      <c r="B46" s="3" t="s">
        <v>51</v>
      </c>
      <c r="C46" s="79">
        <v>45.333333333333336</v>
      </c>
      <c r="D46" s="80">
        <v>4.023333333333333</v>
      </c>
      <c r="E46" s="79">
        <v>48</v>
      </c>
      <c r="F46" s="79">
        <v>47.166666666666664</v>
      </c>
      <c r="G46" s="80">
        <v>0.6766666666666623</v>
      </c>
      <c r="H46" s="79">
        <v>49</v>
      </c>
      <c r="I46" s="79">
        <v>60.666666666666664</v>
      </c>
      <c r="J46" s="80">
        <v>2.7366666666666646</v>
      </c>
      <c r="K46" s="79">
        <v>64</v>
      </c>
      <c r="L46" s="79">
        <v>148.66666666666666</v>
      </c>
      <c r="M46" s="80">
        <v>13.646666666666647</v>
      </c>
      <c r="N46" s="79">
        <v>154</v>
      </c>
      <c r="O46" s="79">
        <v>233</v>
      </c>
      <c r="P46" s="80">
        <v>16.150000000000006</v>
      </c>
      <c r="Q46" s="79">
        <v>246</v>
      </c>
      <c r="R46" s="79">
        <v>517.3333333333334</v>
      </c>
      <c r="S46" s="80">
        <v>59.79333333333335</v>
      </c>
      <c r="T46" s="79">
        <v>527</v>
      </c>
    </row>
    <row r="47" spans="1:20" ht="21.75" customHeight="1">
      <c r="A47" s="70">
        <v>42</v>
      </c>
      <c r="B47" s="60" t="s">
        <v>22</v>
      </c>
      <c r="C47" s="63">
        <v>51.885000000000005</v>
      </c>
      <c r="D47" s="63">
        <v>10.575000000000003</v>
      </c>
      <c r="E47" s="63">
        <v>65</v>
      </c>
      <c r="F47" s="63">
        <v>53.8</v>
      </c>
      <c r="G47" s="63">
        <v>7.309999999999995</v>
      </c>
      <c r="H47" s="63">
        <v>59</v>
      </c>
      <c r="I47" s="63">
        <v>67.9</v>
      </c>
      <c r="J47" s="63">
        <v>9.970000000000006</v>
      </c>
      <c r="K47" s="63">
        <v>68</v>
      </c>
      <c r="L47" s="63">
        <v>151.48250000000002</v>
      </c>
      <c r="M47" s="63">
        <v>16.462500000000006</v>
      </c>
      <c r="N47" s="63">
        <v>155.56</v>
      </c>
      <c r="O47" s="63">
        <v>242.12</v>
      </c>
      <c r="P47" s="63">
        <v>25.27000000000001</v>
      </c>
      <c r="Q47" s="63">
        <v>242.12</v>
      </c>
      <c r="R47" s="63">
        <v>475.725</v>
      </c>
      <c r="S47" s="63">
        <v>18.185000000000002</v>
      </c>
      <c r="T47" s="63">
        <v>499.45</v>
      </c>
    </row>
    <row r="48" spans="1:20" ht="21.75" customHeight="1">
      <c r="A48" s="27">
        <v>43</v>
      </c>
      <c r="B48" s="77" t="s">
        <v>43</v>
      </c>
      <c r="C48" s="49">
        <v>42.01</v>
      </c>
      <c r="D48" s="49">
        <v>0.6999999999999957</v>
      </c>
      <c r="E48" s="49">
        <v>44.33</v>
      </c>
      <c r="F48" s="49">
        <v>46.18333333333334</v>
      </c>
      <c r="G48" s="49">
        <v>-0.30666666666666487</v>
      </c>
      <c r="H48" s="49">
        <v>48.6</v>
      </c>
      <c r="I48" s="49">
        <v>58.46666666666666</v>
      </c>
      <c r="J48" s="49">
        <v>0.5366666666666617</v>
      </c>
      <c r="K48" s="49">
        <v>61.8</v>
      </c>
      <c r="L48" s="49">
        <v>150.26666666666665</v>
      </c>
      <c r="M48" s="49">
        <v>15.246666666666641</v>
      </c>
      <c r="N48" s="49">
        <v>159.6</v>
      </c>
      <c r="O48" s="76">
        <v>233.86666666666667</v>
      </c>
      <c r="P48" s="49">
        <v>17.01666666666668</v>
      </c>
      <c r="Q48" s="76">
        <v>242</v>
      </c>
      <c r="R48" s="76">
        <v>489.99666666666667</v>
      </c>
      <c r="S48" s="49">
        <v>32.45666666666665</v>
      </c>
      <c r="T48" s="49">
        <v>499.44</v>
      </c>
    </row>
    <row r="49" spans="1:20" ht="21.75" customHeight="1">
      <c r="A49" s="70">
        <v>44</v>
      </c>
      <c r="B49" s="60" t="s">
        <v>57</v>
      </c>
      <c r="C49" s="63">
        <v>42.42</v>
      </c>
      <c r="D49" s="63">
        <v>1.1099999999999994</v>
      </c>
      <c r="E49" s="63">
        <v>43.33</v>
      </c>
      <c r="F49" s="63">
        <v>44.64</v>
      </c>
      <c r="G49" s="63">
        <v>-1.8500000000000014</v>
      </c>
      <c r="H49" s="63">
        <v>44.8</v>
      </c>
      <c r="I49" s="63">
        <v>58</v>
      </c>
      <c r="J49" s="63">
        <v>0.07000000000000028</v>
      </c>
      <c r="K49" s="63">
        <v>58</v>
      </c>
      <c r="L49" s="63">
        <v>133.6</v>
      </c>
      <c r="M49" s="63">
        <v>-1.420000000000016</v>
      </c>
      <c r="N49" s="63">
        <v>134</v>
      </c>
      <c r="O49" s="63">
        <v>262.706</v>
      </c>
      <c r="P49" s="63">
        <v>45.85600000000002</v>
      </c>
      <c r="Q49" s="63">
        <v>276.11</v>
      </c>
      <c r="R49" s="63">
        <v>488.89</v>
      </c>
      <c r="S49" s="63">
        <v>31.349999999999966</v>
      </c>
      <c r="T49" s="63">
        <v>488.89</v>
      </c>
    </row>
    <row r="50" spans="1:20" ht="21.75" customHeight="1" thickBot="1">
      <c r="A50" s="27">
        <v>45</v>
      </c>
      <c r="B50" s="3" t="s">
        <v>34</v>
      </c>
      <c r="C50" s="79">
        <v>44.459999999999994</v>
      </c>
      <c r="D50" s="80">
        <v>3.1499999999999915</v>
      </c>
      <c r="E50" s="79">
        <v>46.55</v>
      </c>
      <c r="F50" s="79">
        <v>41</v>
      </c>
      <c r="G50" s="80">
        <v>-5.490000000000002</v>
      </c>
      <c r="H50" s="79">
        <v>41</v>
      </c>
      <c r="I50" s="79">
        <v>61.8</v>
      </c>
      <c r="J50" s="80">
        <v>3.8699999999999974</v>
      </c>
      <c r="K50" s="79">
        <v>61.8</v>
      </c>
      <c r="L50" s="79">
        <v>155.6</v>
      </c>
      <c r="M50" s="80">
        <v>20.579999999999984</v>
      </c>
      <c r="N50" s="79">
        <v>159.6</v>
      </c>
      <c r="O50" s="79">
        <v>209.625</v>
      </c>
      <c r="P50" s="80">
        <v>-7.224999999999994</v>
      </c>
      <c r="Q50" s="79">
        <v>223.6</v>
      </c>
      <c r="R50" s="79">
        <v>496.39</v>
      </c>
      <c r="S50" s="80">
        <v>38.849999999999966</v>
      </c>
      <c r="T50" s="79">
        <v>521.67</v>
      </c>
    </row>
    <row r="51" spans="1:20" ht="33" customHeight="1" thickBot="1">
      <c r="A51" s="106" t="s">
        <v>4</v>
      </c>
      <c r="B51" s="107"/>
      <c r="C51" s="63">
        <f>AVERAGE(C6:C50)</f>
        <v>43.35759444444444</v>
      </c>
      <c r="D51" s="63">
        <f>C51-41.31</f>
        <v>2.047594444444435</v>
      </c>
      <c r="E51" s="63">
        <f>AVERAGE(E6:E50)</f>
        <v>46.00422222222221</v>
      </c>
      <c r="F51" s="63">
        <f>AVERAGE(F6:F50)</f>
        <v>47.01818181818183</v>
      </c>
      <c r="G51" s="63">
        <f>F51-46.49</f>
        <v>0.5281818181818281</v>
      </c>
      <c r="H51" s="63">
        <f>AVERAGE(H6:H50)</f>
        <v>48.97568181818181</v>
      </c>
      <c r="I51" s="63">
        <f>AVERAGE(I6:I50)</f>
        <v>60.95317883597883</v>
      </c>
      <c r="J51" s="63">
        <f>I51-57.93</f>
        <v>3.0231788359788325</v>
      </c>
      <c r="K51" s="63">
        <f>AVERAGE(K6:K50)</f>
        <v>63.87133333333335</v>
      </c>
      <c r="L51" s="63">
        <f>AVERAGE(L6:L50)</f>
        <v>145.1336166666667</v>
      </c>
      <c r="M51" s="63">
        <f>L51-135.02</f>
        <v>10.113616666666701</v>
      </c>
      <c r="N51" s="63">
        <f>AVERAGE(N6:N50)</f>
        <v>153.72755555555563</v>
      </c>
      <c r="O51" s="63">
        <f>AVERAGE(O6:O50)</f>
        <v>228.84558783068786</v>
      </c>
      <c r="P51" s="63">
        <f>O51-216.85</f>
        <v>11.995587830687867</v>
      </c>
      <c r="Q51" s="63">
        <f>AVERAGE(Q6:Q50)</f>
        <v>245.84688888888894</v>
      </c>
      <c r="R51" s="63">
        <f>AVERAGE(R6:R50)</f>
        <v>499.60625185185165</v>
      </c>
      <c r="S51" s="63">
        <f>R51-457.54</f>
        <v>42.06625185185163</v>
      </c>
      <c r="T51" s="63">
        <f>AVERAGE(T6:T50)</f>
        <v>523.2704444444443</v>
      </c>
    </row>
    <row r="52" spans="1:20" ht="26.25" customHeight="1" thickBot="1">
      <c r="A52" s="85" t="s">
        <v>16</v>
      </c>
      <c r="B52" s="86"/>
      <c r="C52" s="63"/>
      <c r="D52" s="63"/>
      <c r="E52" s="63">
        <f>MIN(E6:E50)</f>
        <v>38.78</v>
      </c>
      <c r="F52" s="63"/>
      <c r="G52" s="63"/>
      <c r="H52" s="63">
        <f>MIN(H6:H50)</f>
        <v>40</v>
      </c>
      <c r="I52" s="63"/>
      <c r="J52" s="63"/>
      <c r="K52" s="63">
        <f>MIN(K6:K50)</f>
        <v>47</v>
      </c>
      <c r="L52" s="63"/>
      <c r="M52" s="63"/>
      <c r="N52" s="63">
        <f>MIN(N6:N50)</f>
        <v>132</v>
      </c>
      <c r="O52" s="63"/>
      <c r="P52" s="63"/>
      <c r="Q52" s="63">
        <f>AVERAGE(MIN(Q6:Q50))</f>
        <v>179</v>
      </c>
      <c r="R52" s="63"/>
      <c r="S52" s="63"/>
      <c r="T52" s="63">
        <f>MIN(T6:T50)</f>
        <v>364</v>
      </c>
    </row>
    <row r="53" spans="1:5" ht="12.75">
      <c r="A53" s="44" t="s">
        <v>70</v>
      </c>
      <c r="B53" s="45"/>
      <c r="C53" s="45"/>
      <c r="E53" s="43"/>
    </row>
    <row r="54" ht="12.75">
      <c r="A54" s="46" t="s">
        <v>72</v>
      </c>
    </row>
    <row r="55" ht="12.75">
      <c r="A55" s="11" t="s">
        <v>73</v>
      </c>
    </row>
    <row r="56" ht="12.75">
      <c r="A56" s="11" t="s">
        <v>74</v>
      </c>
    </row>
    <row r="57" ht="12.75">
      <c r="A57" s="11" t="s">
        <v>75</v>
      </c>
    </row>
    <row r="58" ht="12.75">
      <c r="A58" s="11" t="s">
        <v>76</v>
      </c>
    </row>
    <row r="59" ht="12.75">
      <c r="A59" s="11" t="s">
        <v>77</v>
      </c>
    </row>
    <row r="60" ht="12.75">
      <c r="A60" s="11" t="s">
        <v>78</v>
      </c>
    </row>
    <row r="61" ht="12.75">
      <c r="A61" s="11"/>
    </row>
  </sheetData>
  <sheetProtection/>
  <mergeCells count="12">
    <mergeCell ref="A1:T1"/>
    <mergeCell ref="L3:N3"/>
    <mergeCell ref="A3:A4"/>
    <mergeCell ref="B3:B4"/>
    <mergeCell ref="C3:E3"/>
    <mergeCell ref="F3:H3"/>
    <mergeCell ref="I3:K3"/>
    <mergeCell ref="O3:Q3"/>
    <mergeCell ref="R3:T3"/>
    <mergeCell ref="A2:T2"/>
    <mergeCell ref="A52:B52"/>
    <mergeCell ref="A51:B51"/>
  </mergeCells>
  <printOptions/>
  <pageMargins left="0" right="0" top="0.1968503937007874" bottom="0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1">
      <selection activeCell="O48" sqref="O48"/>
    </sheetView>
  </sheetViews>
  <sheetFormatPr defaultColWidth="9.00390625" defaultRowHeight="12.75"/>
  <cols>
    <col min="1" max="1" width="4.50390625" style="0" customWidth="1"/>
    <col min="2" max="2" width="20.125" style="0" customWidth="1"/>
  </cols>
  <sheetData>
    <row r="1" spans="1:11" ht="13.5" thickBot="1">
      <c r="A1" s="115" t="s">
        <v>79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92.25" customHeight="1" thickBot="1">
      <c r="A2" s="54" t="s">
        <v>58</v>
      </c>
      <c r="B2" s="55" t="s">
        <v>1</v>
      </c>
      <c r="C2" s="56" t="s">
        <v>2</v>
      </c>
      <c r="D2" s="56" t="s">
        <v>3</v>
      </c>
      <c r="E2" s="56" t="s">
        <v>63</v>
      </c>
      <c r="F2" s="57" t="s">
        <v>64</v>
      </c>
      <c r="G2" s="57" t="s">
        <v>65</v>
      </c>
      <c r="H2" s="57" t="s">
        <v>66</v>
      </c>
      <c r="I2" s="57" t="s">
        <v>67</v>
      </c>
      <c r="J2" s="57" t="s">
        <v>68</v>
      </c>
      <c r="K2" s="58" t="s">
        <v>69</v>
      </c>
    </row>
    <row r="3" spans="1:11" s="50" customFormat="1" ht="18" customHeight="1">
      <c r="A3" s="51">
        <v>1</v>
      </c>
      <c r="B3" s="52">
        <v>2</v>
      </c>
      <c r="C3" s="53">
        <v>3</v>
      </c>
      <c r="D3" s="53">
        <v>4</v>
      </c>
      <c r="E3" s="53">
        <v>5</v>
      </c>
      <c r="F3" s="53">
        <v>6</v>
      </c>
      <c r="G3" s="53">
        <v>7</v>
      </c>
      <c r="H3" s="53">
        <v>8</v>
      </c>
      <c r="I3" s="53">
        <v>9</v>
      </c>
      <c r="J3" s="53">
        <v>10</v>
      </c>
      <c r="K3" s="53">
        <v>11</v>
      </c>
    </row>
    <row r="4" spans="1:11" ht="18" customHeight="1">
      <c r="A4" s="4">
        <v>1</v>
      </c>
      <c r="B4" s="3" t="s">
        <v>44</v>
      </c>
      <c r="C4" s="5">
        <v>31.29</v>
      </c>
      <c r="D4" s="49">
        <v>32.29</v>
      </c>
      <c r="E4" s="5">
        <v>39</v>
      </c>
      <c r="F4" s="5">
        <v>47.5</v>
      </c>
      <c r="G4" s="1">
        <v>47.5</v>
      </c>
      <c r="H4" s="1">
        <v>59.5</v>
      </c>
      <c r="I4" s="8">
        <v>136</v>
      </c>
      <c r="J4" s="5">
        <v>233</v>
      </c>
      <c r="K4" s="1">
        <v>505.5</v>
      </c>
    </row>
    <row r="5" spans="1:11" ht="18" customHeight="1">
      <c r="A5" s="4">
        <v>2</v>
      </c>
      <c r="B5" s="3" t="s">
        <v>29</v>
      </c>
      <c r="C5" s="5">
        <v>39.16600000000001</v>
      </c>
      <c r="D5" s="49">
        <v>48.075</v>
      </c>
      <c r="E5" s="5">
        <v>34.082499999999996</v>
      </c>
      <c r="F5" s="5">
        <v>38.55</v>
      </c>
      <c r="G5" s="1">
        <v>43</v>
      </c>
      <c r="H5" s="1">
        <v>61.9</v>
      </c>
      <c r="I5" s="8">
        <v>134.93333333333334</v>
      </c>
      <c r="J5" s="5">
        <v>212.04000000000002</v>
      </c>
      <c r="K5" s="1">
        <v>522.556</v>
      </c>
    </row>
    <row r="6" spans="1:11" ht="18" customHeight="1">
      <c r="A6" s="4">
        <v>3</v>
      </c>
      <c r="B6" s="3" t="s">
        <v>39</v>
      </c>
      <c r="C6" s="5">
        <v>32.834</v>
      </c>
      <c r="D6" s="49">
        <v>41.71</v>
      </c>
      <c r="E6" s="5">
        <v>43.99</v>
      </c>
      <c r="F6" s="5">
        <v>43.64666666666667</v>
      </c>
      <c r="G6" s="1">
        <v>43.6325</v>
      </c>
      <c r="H6" s="1">
        <v>51.300000000000004</v>
      </c>
      <c r="I6" s="8">
        <v>128.725</v>
      </c>
      <c r="J6" s="5">
        <v>216.20000000000002</v>
      </c>
      <c r="K6" s="1">
        <v>481.245</v>
      </c>
    </row>
    <row r="7" spans="1:11" ht="18" customHeight="1">
      <c r="A7" s="6">
        <v>4</v>
      </c>
      <c r="B7" s="2" t="s">
        <v>45</v>
      </c>
      <c r="C7" s="5">
        <v>41.75</v>
      </c>
      <c r="D7" s="49">
        <v>41</v>
      </c>
      <c r="E7" s="5">
        <v>43.125</v>
      </c>
      <c r="F7" s="5">
        <v>50.775</v>
      </c>
      <c r="G7" s="1">
        <v>46.25</v>
      </c>
      <c r="H7" s="1">
        <v>54</v>
      </c>
      <c r="I7" s="8">
        <v>131</v>
      </c>
      <c r="J7" s="5">
        <v>219.25</v>
      </c>
      <c r="K7" s="1">
        <v>422</v>
      </c>
    </row>
    <row r="8" spans="1:11" ht="18" customHeight="1">
      <c r="A8" s="4">
        <v>5</v>
      </c>
      <c r="B8" s="3" t="s">
        <v>52</v>
      </c>
      <c r="C8" s="5">
        <v>36.048</v>
      </c>
      <c r="D8" s="49">
        <v>36.25</v>
      </c>
      <c r="E8" s="5">
        <v>42.614</v>
      </c>
      <c r="F8" s="5">
        <v>43.33</v>
      </c>
      <c r="G8" s="1">
        <v>46</v>
      </c>
      <c r="H8" s="1">
        <v>55.6</v>
      </c>
      <c r="I8" s="8">
        <v>124</v>
      </c>
      <c r="J8" s="5">
        <v>205.8</v>
      </c>
      <c r="K8" s="1">
        <v>477.78</v>
      </c>
    </row>
    <row r="9" spans="1:11" ht="18" customHeight="1">
      <c r="A9" s="4">
        <v>6</v>
      </c>
      <c r="B9" s="3" t="s">
        <v>53</v>
      </c>
      <c r="C9" s="5">
        <v>36</v>
      </c>
      <c r="D9" s="49">
        <v>41.54</v>
      </c>
      <c r="E9" s="5">
        <v>41.754000000000005</v>
      </c>
      <c r="F9" s="5">
        <v>36.665</v>
      </c>
      <c r="G9" s="1">
        <v>44.53333333333333</v>
      </c>
      <c r="H9" s="1">
        <v>53.2</v>
      </c>
      <c r="I9" s="8">
        <v>128</v>
      </c>
      <c r="J9" s="5">
        <v>188</v>
      </c>
      <c r="K9" s="1">
        <v>450</v>
      </c>
    </row>
    <row r="10" spans="1:11" ht="18" customHeight="1">
      <c r="A10" s="6">
        <v>7</v>
      </c>
      <c r="B10" s="2" t="s">
        <v>30</v>
      </c>
      <c r="C10" s="5">
        <v>37.532000000000004</v>
      </c>
      <c r="D10" s="49">
        <v>43.345</v>
      </c>
      <c r="E10" s="5">
        <v>41.375</v>
      </c>
      <c r="F10" s="5">
        <v>38.02</v>
      </c>
      <c r="G10" s="1">
        <v>46</v>
      </c>
      <c r="H10" s="1">
        <v>61.26666666666667</v>
      </c>
      <c r="I10" s="8">
        <v>144.775</v>
      </c>
      <c r="J10" s="5">
        <v>200.35999999999999</v>
      </c>
      <c r="K10" s="1">
        <v>460.2075</v>
      </c>
    </row>
    <row r="11" spans="1:11" ht="18" customHeight="1">
      <c r="A11" s="4">
        <v>8</v>
      </c>
      <c r="B11" s="3" t="s">
        <v>23</v>
      </c>
      <c r="C11" s="5">
        <v>33.33</v>
      </c>
      <c r="D11" s="49">
        <v>37.650000000000006</v>
      </c>
      <c r="E11" s="5">
        <v>43.93000000000001</v>
      </c>
      <c r="F11" s="5">
        <v>38.97</v>
      </c>
      <c r="G11" s="1">
        <v>42.63333333333333</v>
      </c>
      <c r="H11" s="1">
        <v>55.85</v>
      </c>
      <c r="I11" s="8">
        <v>127.97999999999999</v>
      </c>
      <c r="J11" s="5">
        <v>187.9</v>
      </c>
      <c r="K11" s="1">
        <v>422.64</v>
      </c>
    </row>
    <row r="12" spans="1:11" ht="18" customHeight="1">
      <c r="A12" s="4">
        <v>9</v>
      </c>
      <c r="B12" s="3" t="s">
        <v>17</v>
      </c>
      <c r="C12" s="5">
        <v>44.69</v>
      </c>
      <c r="D12" s="49">
        <v>43.39000000000001</v>
      </c>
      <c r="E12" s="5">
        <v>48.06</v>
      </c>
      <c r="F12" s="5">
        <v>36.64</v>
      </c>
      <c r="G12" s="1">
        <v>53.912</v>
      </c>
      <c r="H12" s="1">
        <v>64.78333333333333</v>
      </c>
      <c r="I12" s="8">
        <v>136.31666666666666</v>
      </c>
      <c r="J12" s="5">
        <v>246.65</v>
      </c>
      <c r="K12" s="1">
        <v>469.13000000000005</v>
      </c>
    </row>
    <row r="13" spans="1:11" ht="18" customHeight="1">
      <c r="A13" s="4">
        <v>10</v>
      </c>
      <c r="B13" s="3" t="s">
        <v>18</v>
      </c>
      <c r="C13" s="5">
        <v>40.25</v>
      </c>
      <c r="D13" s="49">
        <v>38.87</v>
      </c>
      <c r="E13" s="5">
        <v>51.519999999999996</v>
      </c>
      <c r="F13" s="5">
        <v>43.655</v>
      </c>
      <c r="G13" s="1">
        <v>48.660000000000004</v>
      </c>
      <c r="H13" s="1">
        <v>62</v>
      </c>
      <c r="I13" s="8">
        <v>154.26333333333332</v>
      </c>
      <c r="J13" s="5">
        <v>214</v>
      </c>
      <c r="K13" s="1">
        <v>472.22</v>
      </c>
    </row>
    <row r="14" spans="1:11" ht="18" customHeight="1">
      <c r="A14" s="4">
        <v>11</v>
      </c>
      <c r="B14" s="3" t="s">
        <v>31</v>
      </c>
      <c r="C14" s="5">
        <v>31.83</v>
      </c>
      <c r="D14" s="49">
        <v>41.17</v>
      </c>
      <c r="E14" s="5">
        <v>37.763333333333335</v>
      </c>
      <c r="F14" s="5">
        <v>40.82333333333333</v>
      </c>
      <c r="G14" s="1">
        <v>49.25</v>
      </c>
      <c r="H14" s="1">
        <v>63.666666666666664</v>
      </c>
      <c r="I14" s="8">
        <v>134.86666666666667</v>
      </c>
      <c r="J14" s="5">
        <v>206.9333333333333</v>
      </c>
      <c r="K14" s="1">
        <v>451.94500000000005</v>
      </c>
    </row>
    <row r="15" spans="1:11" ht="18" customHeight="1">
      <c r="A15" s="6">
        <v>12</v>
      </c>
      <c r="B15" s="2" t="s">
        <v>19</v>
      </c>
      <c r="C15" s="5">
        <v>28.46</v>
      </c>
      <c r="D15" s="49">
        <v>39.019999999999996</v>
      </c>
      <c r="E15" s="5">
        <v>43.22</v>
      </c>
      <c r="F15" s="5">
        <v>41.075</v>
      </c>
      <c r="G15" s="1">
        <v>47.2</v>
      </c>
      <c r="H15" s="1">
        <v>58.260000000000005</v>
      </c>
      <c r="I15" s="8">
        <v>136.38000000000002</v>
      </c>
      <c r="J15" s="5">
        <v>229.26399999999998</v>
      </c>
      <c r="K15" s="1">
        <v>517.4649999999999</v>
      </c>
    </row>
    <row r="16" spans="1:11" ht="18" customHeight="1">
      <c r="A16" s="4">
        <v>13</v>
      </c>
      <c r="B16" s="3" t="s">
        <v>32</v>
      </c>
      <c r="C16" s="5">
        <v>33.757999999999996</v>
      </c>
      <c r="D16" s="49">
        <v>35.232</v>
      </c>
      <c r="E16" s="5">
        <v>31.804000000000002</v>
      </c>
      <c r="F16" s="5">
        <v>42.952</v>
      </c>
      <c r="G16" s="1">
        <v>43.2</v>
      </c>
      <c r="H16" s="1">
        <v>56.56</v>
      </c>
      <c r="I16" s="8">
        <v>138.85999999999999</v>
      </c>
      <c r="J16" s="5">
        <v>216.84</v>
      </c>
      <c r="K16" s="1">
        <v>457.466</v>
      </c>
    </row>
    <row r="17" spans="1:11" ht="18" customHeight="1">
      <c r="A17" s="4">
        <v>14</v>
      </c>
      <c r="B17" s="3" t="s">
        <v>24</v>
      </c>
      <c r="C17" s="5">
        <v>35.89666666666667</v>
      </c>
      <c r="D17" s="49">
        <v>38.9625</v>
      </c>
      <c r="E17" s="5">
        <v>42.16499999999999</v>
      </c>
      <c r="F17" s="5">
        <v>40.38333333333333</v>
      </c>
      <c r="G17" s="1">
        <v>46.16</v>
      </c>
      <c r="H17" s="1">
        <v>57.42666666666667</v>
      </c>
      <c r="I17" s="8">
        <v>132.66666666666666</v>
      </c>
      <c r="J17" s="5">
        <v>214.18666666666664</v>
      </c>
      <c r="K17" s="1">
        <v>438.77666666666664</v>
      </c>
    </row>
    <row r="18" spans="1:11" ht="18" customHeight="1">
      <c r="A18" s="4">
        <v>15</v>
      </c>
      <c r="B18" s="3" t="s">
        <v>25</v>
      </c>
      <c r="C18" s="5">
        <v>36.82</v>
      </c>
      <c r="D18" s="49">
        <v>39.9975</v>
      </c>
      <c r="E18" s="5">
        <v>44.275</v>
      </c>
      <c r="F18" s="5">
        <v>42.538333333333334</v>
      </c>
      <c r="G18" s="1">
        <v>46.4</v>
      </c>
      <c r="H18" s="1">
        <v>55.065</v>
      </c>
      <c r="I18" s="8">
        <v>145.42333333333337</v>
      </c>
      <c r="J18" s="5">
        <v>218.49</v>
      </c>
      <c r="K18" s="1">
        <v>440.99799999999993</v>
      </c>
    </row>
    <row r="19" spans="1:11" ht="18" customHeight="1">
      <c r="A19" s="4">
        <v>16</v>
      </c>
      <c r="B19" s="3" t="s">
        <v>35</v>
      </c>
      <c r="C19" s="5">
        <v>34.980000000000004</v>
      </c>
      <c r="D19" s="49">
        <v>43.660000000000004</v>
      </c>
      <c r="E19" s="5">
        <v>44.586</v>
      </c>
      <c r="F19" s="5">
        <v>40.625</v>
      </c>
      <c r="G19" s="1">
        <v>49.42</v>
      </c>
      <c r="H19" s="1">
        <v>64.8</v>
      </c>
      <c r="I19" s="8">
        <v>143.636</v>
      </c>
      <c r="J19" s="5">
        <v>260.832</v>
      </c>
      <c r="K19" s="1">
        <v>473.276</v>
      </c>
    </row>
    <row r="20" spans="1:11" ht="18" customHeight="1">
      <c r="A20" s="4">
        <v>17</v>
      </c>
      <c r="B20" s="3" t="s">
        <v>26</v>
      </c>
      <c r="C20" s="5">
        <v>32</v>
      </c>
      <c r="D20" s="49">
        <v>30.66</v>
      </c>
      <c r="E20" s="5">
        <v>38.18</v>
      </c>
      <c r="F20" s="5">
        <v>43.28</v>
      </c>
      <c r="G20" s="9">
        <v>49.95</v>
      </c>
      <c r="H20" s="1">
        <v>61.85</v>
      </c>
      <c r="I20" s="8">
        <v>137.95</v>
      </c>
      <c r="J20" s="5">
        <v>213.9</v>
      </c>
      <c r="K20" s="1">
        <v>480.415</v>
      </c>
    </row>
    <row r="21" spans="1:11" ht="18" customHeight="1">
      <c r="A21" s="4">
        <v>18</v>
      </c>
      <c r="B21" s="3" t="s">
        <v>46</v>
      </c>
      <c r="C21" s="5">
        <v>34.16</v>
      </c>
      <c r="D21" s="49">
        <v>37.908</v>
      </c>
      <c r="E21" s="5">
        <v>41.519999999999996</v>
      </c>
      <c r="F21" s="5">
        <v>40.760000000000005</v>
      </c>
      <c r="G21" s="1">
        <v>44.4</v>
      </c>
      <c r="H21" s="1">
        <v>50.160000000000004</v>
      </c>
      <c r="I21" s="8">
        <v>132.32</v>
      </c>
      <c r="J21" s="5">
        <v>200.72</v>
      </c>
      <c r="K21" s="1">
        <v>459.55999999999995</v>
      </c>
    </row>
    <row r="22" spans="1:11" ht="18" customHeight="1">
      <c r="A22" s="4">
        <v>19</v>
      </c>
      <c r="B22" s="3" t="s">
        <v>59</v>
      </c>
      <c r="C22" s="5">
        <v>34.167500000000004</v>
      </c>
      <c r="D22" s="49">
        <v>35.34</v>
      </c>
      <c r="E22" s="5">
        <v>43.045</v>
      </c>
      <c r="F22" s="5">
        <v>36.718</v>
      </c>
      <c r="G22" s="1">
        <v>45.788</v>
      </c>
      <c r="H22" s="1">
        <v>45.5</v>
      </c>
      <c r="I22" s="8">
        <v>145.95999999999998</v>
      </c>
      <c r="J22" s="5">
        <v>206.6</v>
      </c>
      <c r="K22" s="1">
        <v>476.61199999999997</v>
      </c>
    </row>
    <row r="23" spans="1:11" ht="18" customHeight="1">
      <c r="A23" s="4">
        <v>20</v>
      </c>
      <c r="B23" s="10" t="s">
        <v>60</v>
      </c>
      <c r="C23" s="5">
        <v>38.37714285714286</v>
      </c>
      <c r="D23" s="49">
        <v>39.946666666666665</v>
      </c>
      <c r="E23" s="5">
        <v>45.50285714285714</v>
      </c>
      <c r="F23" s="5">
        <v>37.2225</v>
      </c>
      <c r="G23" s="1">
        <v>45.31111111111111</v>
      </c>
      <c r="H23" s="1">
        <v>61.975</v>
      </c>
      <c r="I23" s="8">
        <v>128.325</v>
      </c>
      <c r="J23" s="5">
        <v>263.9544444444444</v>
      </c>
      <c r="K23" s="1">
        <v>435.0433333333333</v>
      </c>
    </row>
    <row r="24" spans="1:11" ht="18" customHeight="1">
      <c r="A24" s="4">
        <v>21</v>
      </c>
      <c r="B24" s="3" t="s">
        <v>36</v>
      </c>
      <c r="C24" s="5">
        <v>38.63</v>
      </c>
      <c r="D24" s="49">
        <v>42.660000000000004</v>
      </c>
      <c r="E24" s="5">
        <v>48.85857142857143</v>
      </c>
      <c r="F24" s="5">
        <v>42.42636363636364</v>
      </c>
      <c r="G24" s="1">
        <v>47.60454545454545</v>
      </c>
      <c r="H24" s="1">
        <v>60.15000000000001</v>
      </c>
      <c r="I24" s="8">
        <v>137.18636363636364</v>
      </c>
      <c r="J24" s="5">
        <v>242.36</v>
      </c>
      <c r="K24" s="1">
        <v>468.41181818181826</v>
      </c>
    </row>
    <row r="25" spans="1:11" ht="18" customHeight="1">
      <c r="A25" s="4">
        <v>22</v>
      </c>
      <c r="B25" s="3" t="s">
        <v>27</v>
      </c>
      <c r="C25" s="5">
        <v>36.053333333333335</v>
      </c>
      <c r="D25" s="49">
        <v>39.733333333333334</v>
      </c>
      <c r="E25" s="5">
        <v>45.14</v>
      </c>
      <c r="F25" s="5">
        <v>41.565</v>
      </c>
      <c r="G25" s="1">
        <v>44.575</v>
      </c>
      <c r="H25" s="1">
        <v>57.63333333333333</v>
      </c>
      <c r="I25" s="8">
        <v>126.25999999999999</v>
      </c>
      <c r="J25" s="5">
        <v>229.125</v>
      </c>
      <c r="K25" s="1">
        <v>425.88</v>
      </c>
    </row>
    <row r="26" spans="1:11" ht="18" customHeight="1">
      <c r="A26" s="4">
        <v>23</v>
      </c>
      <c r="B26" s="3" t="s">
        <v>61</v>
      </c>
      <c r="C26" s="5">
        <v>35.230000000000004</v>
      </c>
      <c r="D26" s="49">
        <v>38.807500000000005</v>
      </c>
      <c r="E26" s="5">
        <v>39.24333333333333</v>
      </c>
      <c r="F26" s="5">
        <v>38.285</v>
      </c>
      <c r="G26" s="1">
        <v>41.8</v>
      </c>
      <c r="H26" s="1">
        <v>58.462500000000006</v>
      </c>
      <c r="I26" s="8">
        <v>120.78</v>
      </c>
      <c r="J26" s="5">
        <v>202.46666666666667</v>
      </c>
      <c r="K26" s="1">
        <v>433.98</v>
      </c>
    </row>
    <row r="27" spans="1:11" ht="18" customHeight="1">
      <c r="A27" s="4">
        <v>24</v>
      </c>
      <c r="B27" s="3" t="s">
        <v>20</v>
      </c>
      <c r="C27" s="5">
        <v>33.272499999999994</v>
      </c>
      <c r="D27" s="49">
        <v>51.3</v>
      </c>
      <c r="E27" s="5">
        <v>38.49399999999999</v>
      </c>
      <c r="F27" s="5">
        <v>38.58</v>
      </c>
      <c r="G27" s="1">
        <v>47.07333333333333</v>
      </c>
      <c r="H27" s="1">
        <v>63.63333333333333</v>
      </c>
      <c r="I27" s="8">
        <v>143.76666666666665</v>
      </c>
      <c r="J27" s="5">
        <v>218.36666666666667</v>
      </c>
      <c r="K27" s="1">
        <v>478.8925</v>
      </c>
    </row>
    <row r="28" spans="1:11" ht="18" customHeight="1">
      <c r="A28" s="4">
        <v>25</v>
      </c>
      <c r="B28" s="3" t="s">
        <v>37</v>
      </c>
      <c r="C28" s="5">
        <v>43.55</v>
      </c>
      <c r="D28" s="49">
        <v>43.85</v>
      </c>
      <c r="E28" s="5">
        <v>46.065999999999995</v>
      </c>
      <c r="F28" s="5">
        <v>42.85999999999999</v>
      </c>
      <c r="G28" s="1">
        <v>48.980000000000004</v>
      </c>
      <c r="H28" s="1">
        <v>61.660000000000004</v>
      </c>
      <c r="I28" s="8">
        <v>141.888</v>
      </c>
      <c r="J28" s="5">
        <v>226.315</v>
      </c>
      <c r="K28" s="1">
        <v>485.91</v>
      </c>
    </row>
    <row r="29" spans="1:11" ht="18" customHeight="1">
      <c r="A29" s="4">
        <v>26</v>
      </c>
      <c r="B29" s="3" t="s">
        <v>33</v>
      </c>
      <c r="C29" s="5">
        <v>30.768</v>
      </c>
      <c r="D29" s="49">
        <v>33.1</v>
      </c>
      <c r="E29" s="5">
        <v>42.129999999999995</v>
      </c>
      <c r="F29" s="5">
        <v>38.2</v>
      </c>
      <c r="G29" s="1">
        <v>43.3</v>
      </c>
      <c r="H29" s="1">
        <v>55.68399999999999</v>
      </c>
      <c r="I29" s="8">
        <v>130.26</v>
      </c>
      <c r="J29" s="5">
        <v>205.202</v>
      </c>
      <c r="K29" s="1">
        <v>358.51000000000005</v>
      </c>
    </row>
    <row r="30" spans="1:11" ht="18" customHeight="1">
      <c r="A30" s="4">
        <v>27</v>
      </c>
      <c r="B30" s="3" t="s">
        <v>47</v>
      </c>
      <c r="C30" s="5">
        <v>36.202000000000005</v>
      </c>
      <c r="D30" s="49">
        <v>38.15</v>
      </c>
      <c r="E30" s="5">
        <v>39.356</v>
      </c>
      <c r="F30" s="5">
        <v>45</v>
      </c>
      <c r="G30" s="1">
        <v>44.4</v>
      </c>
      <c r="H30" s="1">
        <v>60.8</v>
      </c>
      <c r="I30" s="8">
        <v>134.4</v>
      </c>
      <c r="J30" s="5">
        <v>217.2</v>
      </c>
      <c r="K30" s="1">
        <v>441.6</v>
      </c>
    </row>
    <row r="31" spans="1:11" ht="18" customHeight="1">
      <c r="A31" s="4">
        <v>28</v>
      </c>
      <c r="B31" s="3" t="s">
        <v>48</v>
      </c>
      <c r="C31" s="5">
        <v>34.772499999999994</v>
      </c>
      <c r="D31" s="49">
        <v>39.825</v>
      </c>
      <c r="E31" s="5">
        <v>41.5</v>
      </c>
      <c r="F31" s="5">
        <v>42.25</v>
      </c>
      <c r="G31" s="1">
        <v>45.545</v>
      </c>
      <c r="H31" s="1">
        <v>51.75</v>
      </c>
      <c r="I31" s="8">
        <v>136</v>
      </c>
      <c r="J31" s="5">
        <v>209.5</v>
      </c>
      <c r="K31" s="1">
        <v>432.5625</v>
      </c>
    </row>
    <row r="32" spans="1:11" ht="18" customHeight="1">
      <c r="A32" s="4">
        <v>29</v>
      </c>
      <c r="B32" s="3" t="s">
        <v>49</v>
      </c>
      <c r="C32" s="5">
        <v>33.28</v>
      </c>
      <c r="D32" s="49">
        <v>37.38</v>
      </c>
      <c r="E32" s="5">
        <v>44.099999999999994</v>
      </c>
      <c r="F32" s="5">
        <v>41.68</v>
      </c>
      <c r="G32" s="1">
        <v>43.268</v>
      </c>
      <c r="H32" s="1">
        <v>52.998000000000005</v>
      </c>
      <c r="I32" s="8">
        <v>135.22</v>
      </c>
      <c r="J32" s="5">
        <v>197.56</v>
      </c>
      <c r="K32" s="1">
        <v>455</v>
      </c>
    </row>
    <row r="33" spans="1:11" ht="18" customHeight="1">
      <c r="A33" s="4">
        <v>30</v>
      </c>
      <c r="B33" s="3" t="s">
        <v>40</v>
      </c>
      <c r="C33" s="5">
        <v>34.115</v>
      </c>
      <c r="D33" s="49">
        <v>44.885000000000005</v>
      </c>
      <c r="E33" s="5">
        <v>46.080000000000005</v>
      </c>
      <c r="F33" s="5">
        <v>36.095</v>
      </c>
      <c r="G33" s="1">
        <v>45.556</v>
      </c>
      <c r="H33" s="1">
        <v>55.94</v>
      </c>
      <c r="I33" s="8">
        <v>142.868</v>
      </c>
      <c r="J33" s="5">
        <v>216.60999999999999</v>
      </c>
      <c r="K33" s="1">
        <v>441.875</v>
      </c>
    </row>
    <row r="34" spans="1:11" ht="18" customHeight="1">
      <c r="A34" s="4">
        <v>31</v>
      </c>
      <c r="B34" s="3" t="s">
        <v>50</v>
      </c>
      <c r="C34" s="5">
        <v>39.47375</v>
      </c>
      <c r="D34" s="49">
        <v>43.7475</v>
      </c>
      <c r="E34" s="5">
        <v>43.20125</v>
      </c>
      <c r="F34" s="5">
        <v>43.666250000000005</v>
      </c>
      <c r="G34" s="1">
        <v>44.625</v>
      </c>
      <c r="H34" s="1">
        <v>59.575</v>
      </c>
      <c r="I34" s="8">
        <v>133.8</v>
      </c>
      <c r="J34" s="5">
        <v>215.88875000000002</v>
      </c>
      <c r="K34" s="1">
        <v>453.80875000000003</v>
      </c>
    </row>
    <row r="35" spans="1:11" ht="18" customHeight="1">
      <c r="A35" s="4">
        <v>32</v>
      </c>
      <c r="B35" s="10" t="s">
        <v>41</v>
      </c>
      <c r="C35" s="5">
        <v>34.775999999999996</v>
      </c>
      <c r="D35" s="49">
        <v>46.64</v>
      </c>
      <c r="E35" s="5">
        <v>43.375</v>
      </c>
      <c r="F35" s="5">
        <v>42.478</v>
      </c>
      <c r="G35" s="1">
        <v>43.89</v>
      </c>
      <c r="H35" s="1">
        <v>60.94</v>
      </c>
      <c r="I35" s="8">
        <v>136.48</v>
      </c>
      <c r="J35" s="5">
        <v>218.56</v>
      </c>
      <c r="K35" s="1">
        <v>482.1700000000001</v>
      </c>
    </row>
    <row r="36" spans="1:11" ht="18" customHeight="1">
      <c r="A36" s="4">
        <v>33</v>
      </c>
      <c r="B36" s="3" t="s">
        <v>54</v>
      </c>
      <c r="C36" s="5">
        <v>33.664</v>
      </c>
      <c r="D36" s="49">
        <v>34.464</v>
      </c>
      <c r="E36" s="5">
        <v>39.272000000000006</v>
      </c>
      <c r="F36" s="5">
        <v>34.442</v>
      </c>
      <c r="G36" s="1">
        <v>44</v>
      </c>
      <c r="H36" s="1">
        <v>53.2</v>
      </c>
      <c r="I36" s="8">
        <v>126</v>
      </c>
      <c r="J36" s="5">
        <v>208</v>
      </c>
      <c r="K36" s="1">
        <v>461.11</v>
      </c>
    </row>
    <row r="37" spans="1:11" ht="18" customHeight="1">
      <c r="A37" s="4">
        <v>34</v>
      </c>
      <c r="B37" s="3" t="s">
        <v>55</v>
      </c>
      <c r="C37" s="5">
        <v>25.33</v>
      </c>
      <c r="D37" s="49">
        <v>43.08</v>
      </c>
      <c r="E37" s="5">
        <v>48</v>
      </c>
      <c r="F37" s="5">
        <v>39.552</v>
      </c>
      <c r="G37" s="1">
        <v>42.89</v>
      </c>
      <c r="H37" s="1">
        <v>47.98</v>
      </c>
      <c r="I37" s="8">
        <v>126.09</v>
      </c>
      <c r="J37" s="5">
        <v>180.16</v>
      </c>
      <c r="K37" s="1">
        <v>339.8</v>
      </c>
    </row>
    <row r="38" spans="1:11" ht="18" customHeight="1">
      <c r="A38" s="4">
        <v>35</v>
      </c>
      <c r="B38" s="3" t="s">
        <v>38</v>
      </c>
      <c r="C38" s="5"/>
      <c r="D38" s="49">
        <v>44.148</v>
      </c>
      <c r="E38" s="5">
        <v>41.04</v>
      </c>
      <c r="F38" s="5">
        <v>38.54</v>
      </c>
      <c r="G38" s="1">
        <v>49.8</v>
      </c>
      <c r="H38" s="1">
        <v>66.38</v>
      </c>
      <c r="I38" s="8">
        <v>140.78</v>
      </c>
      <c r="J38" s="5">
        <v>232</v>
      </c>
      <c r="K38" s="1">
        <v>486.105</v>
      </c>
    </row>
    <row r="39" spans="1:11" ht="18" customHeight="1">
      <c r="A39" s="4">
        <v>36</v>
      </c>
      <c r="B39" s="3" t="s">
        <v>62</v>
      </c>
      <c r="C39" s="5">
        <v>35.314</v>
      </c>
      <c r="D39" s="49">
        <v>41.242</v>
      </c>
      <c r="E39" s="5">
        <v>42.55</v>
      </c>
      <c r="F39" s="5">
        <v>45.73333333333333</v>
      </c>
      <c r="G39" s="1">
        <v>55.6</v>
      </c>
      <c r="H39" s="1">
        <v>70.33333333333333</v>
      </c>
      <c r="I39" s="8">
        <v>146.4</v>
      </c>
      <c r="J39" s="5">
        <v>192</v>
      </c>
      <c r="K39" s="1">
        <v>480.5533333333333</v>
      </c>
    </row>
    <row r="40" spans="1:11" ht="18" customHeight="1">
      <c r="A40" s="4">
        <v>37</v>
      </c>
      <c r="B40" s="3" t="s">
        <v>21</v>
      </c>
      <c r="C40" s="5">
        <v>30.67</v>
      </c>
      <c r="D40" s="49">
        <v>34.30200000000001</v>
      </c>
      <c r="E40" s="5">
        <v>34.155</v>
      </c>
      <c r="F40" s="5">
        <v>39.480000000000004</v>
      </c>
      <c r="G40" s="1">
        <v>52.975</v>
      </c>
      <c r="H40" s="1">
        <v>65.9</v>
      </c>
      <c r="I40" s="8">
        <v>135.86</v>
      </c>
      <c r="J40" s="5">
        <v>259.21999999999997</v>
      </c>
      <c r="K40" s="1">
        <v>452.805</v>
      </c>
    </row>
    <row r="41" spans="1:11" ht="18" customHeight="1">
      <c r="A41" s="4">
        <v>38</v>
      </c>
      <c r="B41" s="3" t="s">
        <v>42</v>
      </c>
      <c r="C41" s="5">
        <v>32.105000000000004</v>
      </c>
      <c r="D41" s="49">
        <v>40.47666666666667</v>
      </c>
      <c r="E41" s="5">
        <v>40.644999999999996</v>
      </c>
      <c r="F41" s="5">
        <v>42.426</v>
      </c>
      <c r="G41" s="1">
        <v>46.748000000000005</v>
      </c>
      <c r="H41" s="1">
        <v>59.175</v>
      </c>
      <c r="I41" s="8">
        <v>132.175</v>
      </c>
      <c r="J41" s="5">
        <v>215.64000000000001</v>
      </c>
      <c r="K41" s="1">
        <v>483.8866666666667</v>
      </c>
    </row>
    <row r="42" spans="1:11" ht="18" customHeight="1">
      <c r="A42" s="4">
        <v>39</v>
      </c>
      <c r="B42" s="3" t="s">
        <v>56</v>
      </c>
      <c r="C42" s="5">
        <v>37.217999999999996</v>
      </c>
      <c r="D42" s="49">
        <v>41.54</v>
      </c>
      <c r="E42" s="5">
        <v>43.296</v>
      </c>
      <c r="F42" s="5">
        <v>43.33</v>
      </c>
      <c r="G42" s="1">
        <v>44</v>
      </c>
      <c r="H42" s="1">
        <v>53.2</v>
      </c>
      <c r="I42" s="8">
        <v>126</v>
      </c>
      <c r="J42" s="5">
        <v>208</v>
      </c>
      <c r="K42" s="1">
        <v>477.78</v>
      </c>
    </row>
    <row r="43" spans="1:11" ht="18" customHeight="1">
      <c r="A43" s="4">
        <v>40</v>
      </c>
      <c r="B43" s="3" t="s">
        <v>28</v>
      </c>
      <c r="C43" s="5">
        <v>35.38</v>
      </c>
      <c r="D43" s="49">
        <v>33.07</v>
      </c>
      <c r="E43" s="5">
        <v>37.43</v>
      </c>
      <c r="F43" s="5">
        <v>40.175</v>
      </c>
      <c r="G43" s="1">
        <v>44.699999999999996</v>
      </c>
      <c r="H43" s="1">
        <v>56.86666666666667</v>
      </c>
      <c r="I43" s="8">
        <v>122.925</v>
      </c>
      <c r="J43" s="5">
        <v>205.33333333333334</v>
      </c>
      <c r="K43" s="1">
        <v>439.668</v>
      </c>
    </row>
    <row r="44" spans="1:11" ht="18" customHeight="1">
      <c r="A44" s="4">
        <v>41</v>
      </c>
      <c r="B44" s="3" t="s">
        <v>51</v>
      </c>
      <c r="C44" s="5">
        <v>46.126666666666665</v>
      </c>
      <c r="D44" s="49">
        <v>45.69333333333333</v>
      </c>
      <c r="E44" s="5">
        <v>49.13249999999999</v>
      </c>
      <c r="F44" s="5">
        <v>45</v>
      </c>
      <c r="G44" s="1">
        <v>45.78</v>
      </c>
      <c r="H44" s="1">
        <v>59.25</v>
      </c>
      <c r="I44" s="8">
        <v>136.25</v>
      </c>
      <c r="J44" s="5">
        <v>220.25</v>
      </c>
      <c r="K44" s="1">
        <v>464.055</v>
      </c>
    </row>
    <row r="45" spans="1:11" ht="18" customHeight="1">
      <c r="A45" s="4">
        <v>42</v>
      </c>
      <c r="B45" s="3" t="s">
        <v>22</v>
      </c>
      <c r="C45" s="5">
        <v>40</v>
      </c>
      <c r="D45" s="49">
        <v>44.004</v>
      </c>
      <c r="E45" s="5">
        <v>38.9375</v>
      </c>
      <c r="F45" s="5">
        <v>52.665</v>
      </c>
      <c r="G45" s="1">
        <v>61.879999999999995</v>
      </c>
      <c r="H45" s="1">
        <v>58</v>
      </c>
      <c r="I45" s="8">
        <v>142.4</v>
      </c>
      <c r="J45" s="5">
        <v>212</v>
      </c>
      <c r="K45" s="1">
        <v>464.445</v>
      </c>
    </row>
    <row r="46" spans="1:11" ht="18" customHeight="1">
      <c r="A46" s="4">
        <v>43</v>
      </c>
      <c r="B46" s="3" t="s">
        <v>43</v>
      </c>
      <c r="C46" s="5">
        <v>39.2825</v>
      </c>
      <c r="D46" s="49">
        <v>45.394999999999996</v>
      </c>
      <c r="E46" s="5">
        <v>45.63333333333333</v>
      </c>
      <c r="F46" s="5">
        <v>41.5425</v>
      </c>
      <c r="G46" s="1">
        <v>44.14</v>
      </c>
      <c r="H46" s="1">
        <v>49.379999999999995</v>
      </c>
      <c r="I46" s="8">
        <v>131.44</v>
      </c>
      <c r="J46" s="5">
        <v>217.85</v>
      </c>
      <c r="K46" s="1">
        <v>466.6775</v>
      </c>
    </row>
    <row r="47" spans="1:11" ht="18" customHeight="1">
      <c r="A47" s="4">
        <v>44</v>
      </c>
      <c r="B47" s="3" t="s">
        <v>57</v>
      </c>
      <c r="C47" s="5">
        <v>36.52111111111112</v>
      </c>
      <c r="D47" s="49">
        <v>43.08</v>
      </c>
      <c r="E47" s="5">
        <v>41.70666666666668</v>
      </c>
      <c r="F47" s="5">
        <v>43.04714285714285</v>
      </c>
      <c r="G47" s="1">
        <v>44.68571428571429</v>
      </c>
      <c r="H47" s="1">
        <v>53.2</v>
      </c>
      <c r="I47" s="8">
        <v>129.2</v>
      </c>
      <c r="J47" s="5">
        <v>253.64999999999998</v>
      </c>
      <c r="K47" s="1">
        <v>442.5933333333333</v>
      </c>
    </row>
    <row r="48" spans="1:11" ht="18" customHeight="1">
      <c r="A48" s="4">
        <v>45</v>
      </c>
      <c r="B48" s="3" t="s">
        <v>34</v>
      </c>
      <c r="C48" s="5">
        <v>38.31</v>
      </c>
      <c r="D48" s="49">
        <v>36.08</v>
      </c>
      <c r="E48" s="5">
        <v>42.46</v>
      </c>
      <c r="F48" s="5">
        <v>35.8</v>
      </c>
      <c r="G48" s="1">
        <v>45.05</v>
      </c>
      <c r="H48" s="1">
        <v>59.9</v>
      </c>
      <c r="I48" s="8">
        <v>139.155</v>
      </c>
      <c r="J48" s="5">
        <v>199.9</v>
      </c>
      <c r="K48" s="1">
        <v>456.525</v>
      </c>
    </row>
    <row r="49" spans="1:11" ht="18" customHeight="1">
      <c r="A49" s="7"/>
      <c r="B49" s="73" t="s">
        <v>80</v>
      </c>
      <c r="C49" s="5">
        <f>AVERAGE(C4:C48)</f>
        <v>35.758719787157304</v>
      </c>
      <c r="D49" s="5">
        <f aca="true" t="shared" si="0" ref="D49:K49">AVERAGE(D4:D48)</f>
        <v>40.28155555555555</v>
      </c>
      <c r="E49" s="5">
        <f t="shared" si="0"/>
        <v>42.29586322751322</v>
      </c>
      <c r="F49" s="5">
        <f t="shared" si="0"/>
        <v>41.30995014430014</v>
      </c>
      <c r="G49" s="1">
        <f t="shared" si="0"/>
        <v>46.490352685586025</v>
      </c>
      <c r="H49" s="1">
        <f t="shared" si="0"/>
        <v>57.925655555555565</v>
      </c>
      <c r="I49" s="1">
        <f t="shared" si="0"/>
        <v>135.02144511784508</v>
      </c>
      <c r="J49" s="1">
        <f t="shared" si="0"/>
        <v>216.84617469135802</v>
      </c>
      <c r="K49" s="1">
        <f t="shared" si="0"/>
        <v>457.543108922559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rhairullina</dc:creator>
  <cp:keywords/>
  <dc:description/>
  <cp:lastModifiedBy>Юнусова Галия Абдулкадировна</cp:lastModifiedBy>
  <cp:lastPrinted>2017-03-31T06:37:36Z</cp:lastPrinted>
  <dcterms:created xsi:type="dcterms:W3CDTF">2007-10-17T07:41:26Z</dcterms:created>
  <dcterms:modified xsi:type="dcterms:W3CDTF">2017-10-06T08:01:45Z</dcterms:modified>
  <cp:category/>
  <cp:version/>
  <cp:contentType/>
  <cp:contentStatus/>
</cp:coreProperties>
</file>