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96" yWindow="4032" windowWidth="15936" windowHeight="6780" activeTab="1"/>
  </bookViews>
  <sheets>
    <sheet name="молоко_кефир_катык_сметана_твор" sheetId="1" r:id="rId1"/>
    <sheet name="хлеб" sheetId="2" r:id="rId2"/>
    <sheet name="данные на 1.01.16 " sheetId="3" r:id="rId3"/>
  </sheets>
  <definedNames>
    <definedName name="_xlnm.Print_Area" localSheetId="0">'молоко_кефир_катык_сметана_твор'!$A$1:$U$61</definedName>
    <definedName name="_xlnm.Print_Area" localSheetId="1">'хлеб'!$A$1:$L$57</definedName>
  </definedNames>
  <calcPr fullCalcOnLoad="1"/>
</workbook>
</file>

<file path=xl/sharedStrings.xml><?xml version="1.0" encoding="utf-8"?>
<sst xmlns="http://schemas.openxmlformats.org/spreadsheetml/2006/main" count="211" uniqueCount="101">
  <si>
    <t xml:space="preserve">Сведения о розничных ценах на хлеб и хлебобулочные изделия </t>
  </si>
  <si>
    <t>№№ п/п</t>
  </si>
  <si>
    <t>Наименование городов и районов</t>
  </si>
  <si>
    <t>Хлеб Дарницкий</t>
  </si>
  <si>
    <t>Хлеб Сельский</t>
  </si>
  <si>
    <t>Средние цены по Республике Татарстан</t>
  </si>
  <si>
    <t>Сметана 15% жирн.</t>
  </si>
  <si>
    <t>Молоко 2,5% жирн.</t>
  </si>
  <si>
    <t>Кефир 1% жирн.</t>
  </si>
  <si>
    <t>Катык 2,5 % жирн.</t>
  </si>
  <si>
    <t xml:space="preserve">Хлеб белый </t>
  </si>
  <si>
    <t>Творог нежирный    (кг)</t>
  </si>
  <si>
    <t>Масло крестьянское фасованное (кг)</t>
  </si>
  <si>
    <t>Сведения о розничных ценах на молоко и молочную продукцию</t>
  </si>
  <si>
    <t>(в руб.за литр, кг)</t>
  </si>
  <si>
    <t>Средняя розничная цена на дату мониторинга</t>
  </si>
  <si>
    <t>Максимальная розничная цена на дату мониторинга</t>
  </si>
  <si>
    <t>Максимальная  розничная цена на дату мониторинга</t>
  </si>
  <si>
    <t>Минимальные цены среди максимальных</t>
  </si>
  <si>
    <t>Арский район</t>
  </si>
  <si>
    <t>Атнинский район</t>
  </si>
  <si>
    <t>Балтасинский район</t>
  </si>
  <si>
    <t>Кукморский район</t>
  </si>
  <si>
    <t>Сабинский район</t>
  </si>
  <si>
    <t>Тюлячинский район</t>
  </si>
  <si>
    <t>Апастовский район</t>
  </si>
  <si>
    <t>Буинский район</t>
  </si>
  <si>
    <t>Верхнеуслонский район</t>
  </si>
  <si>
    <t>Дрожжановский район</t>
  </si>
  <si>
    <t>Кайбицкий район</t>
  </si>
  <si>
    <t>Тетюшский район</t>
  </si>
  <si>
    <t>Азнакаевский район</t>
  </si>
  <si>
    <t>Альметьевский район</t>
  </si>
  <si>
    <t>Бавлинский район</t>
  </si>
  <si>
    <t>Бугульминский район</t>
  </si>
  <si>
    <t>Лениногорский район</t>
  </si>
  <si>
    <t>Ютазинский район</t>
  </si>
  <si>
    <t>Высокогорский район</t>
  </si>
  <si>
    <t>Казань</t>
  </si>
  <si>
    <t>Лаишевский район</t>
  </si>
  <si>
    <t>Пестречинский район</t>
  </si>
  <si>
    <t>Аксубаевский район</t>
  </si>
  <si>
    <t>Муслюмовский район</t>
  </si>
  <si>
    <t xml:space="preserve">Нижнекамский район </t>
  </si>
  <si>
    <t>Сармановский район</t>
  </si>
  <si>
    <t>Черемшанский район</t>
  </si>
  <si>
    <t>Агрызский район</t>
  </si>
  <si>
    <t>Актанышский район</t>
  </si>
  <si>
    <t>Елабужский район</t>
  </si>
  <si>
    <t>Мамадышский район</t>
  </si>
  <si>
    <t>Менделеевский район</t>
  </si>
  <si>
    <t>Мензелинский район</t>
  </si>
  <si>
    <t>Набережные Челны</t>
  </si>
  <si>
    <t>Тукаевский район</t>
  </si>
  <si>
    <t>Алексеевский район</t>
  </si>
  <si>
    <t>Алькеевский район</t>
  </si>
  <si>
    <t>Новошешминский район</t>
  </si>
  <si>
    <t>Нурлатский район</t>
  </si>
  <si>
    <t>Спасский район</t>
  </si>
  <si>
    <t>Чистопольский район</t>
  </si>
  <si>
    <t>№ п/п</t>
  </si>
  <si>
    <t xml:space="preserve"> Заинский район</t>
  </si>
  <si>
    <t xml:space="preserve"> Зеленодольский район</t>
  </si>
  <si>
    <t>Камско-Устьин. район</t>
  </si>
  <si>
    <t>Рыбнослободский район</t>
  </si>
  <si>
    <t>Хлеб Белый</t>
  </si>
  <si>
    <t>Молоко</t>
  </si>
  <si>
    <t>Кефир</t>
  </si>
  <si>
    <t>Катык</t>
  </si>
  <si>
    <t>Сметана</t>
  </si>
  <si>
    <t>Творог</t>
  </si>
  <si>
    <t>Масло</t>
  </si>
  <si>
    <t>РТ</t>
  </si>
  <si>
    <t>Примечание:</t>
  </si>
  <si>
    <t xml:space="preserve"> </t>
  </si>
  <si>
    <t>Средние розничные цены на 01.01.2016г.:</t>
  </si>
  <si>
    <t>Молоко 2.5% жирн. - 38,19 руб. за 1 литр</t>
  </si>
  <si>
    <t>Кефир 1% жирн. - 41,71 руб. за 1 литр</t>
  </si>
  <si>
    <t>Катык 2.5% жирн. - 52,85 руб. за 1 литр</t>
  </si>
  <si>
    <t>Сметана 15% жирн. - 125,61 руб. за 1 кг</t>
  </si>
  <si>
    <t>Творог нежирный - 196,96 руб. за 1 кг</t>
  </si>
  <si>
    <t>Масло крестьянское - 371,55 руб. за 1 кг</t>
  </si>
  <si>
    <t>Отклонение от средней розничной цены на 01.01.2016   (+, -)</t>
  </si>
  <si>
    <t>данные на 01.01.2016г.</t>
  </si>
  <si>
    <t>Средние розничные цены по РТ на 01.01.2016г.:</t>
  </si>
  <si>
    <t>Хлеб Дарницкий - 33,05 руб. за 1 кг</t>
  </si>
  <si>
    <t>Хлеб Сельский - 35,72 руб. за 1 кг</t>
  </si>
  <si>
    <t>Хлеб белый 1 сорта - 38,54 руб. за 1 кг</t>
  </si>
  <si>
    <t>Отклонение от средней розничной цены по РТ на 01.01.2016   (+, -)</t>
  </si>
  <si>
    <t>Отклонение от средней розничной цены по РТ на 01.01.2016 (+, -)</t>
  </si>
  <si>
    <t>вес.</t>
  </si>
  <si>
    <t>Зеленодольский район</t>
  </si>
  <si>
    <t>Камско-Устьинский район</t>
  </si>
  <si>
    <t xml:space="preserve">Высокогорский </t>
  </si>
  <si>
    <t xml:space="preserve">Лаишевский </t>
  </si>
  <si>
    <t xml:space="preserve">Пестречинский </t>
  </si>
  <si>
    <t xml:space="preserve">Рыбнослободский </t>
  </si>
  <si>
    <t>Рыбнослободской район</t>
  </si>
  <si>
    <t>Заинск и Заинский район</t>
  </si>
  <si>
    <r>
      <t xml:space="preserve">                                      </t>
    </r>
    <r>
      <rPr>
        <b/>
        <i/>
        <sz val="12"/>
        <rFont val="Times New Roman"/>
        <family val="1"/>
      </rPr>
      <t xml:space="preserve">по состоянию на 19.08.2016                   </t>
    </r>
    <r>
      <rPr>
        <sz val="12"/>
        <rFont val="Times New Roman"/>
        <family val="1"/>
      </rPr>
      <t xml:space="preserve">                        (в руб. за кг)</t>
    </r>
  </si>
  <si>
    <t xml:space="preserve">по состоянию на 19.08.2016г.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</si>
</sst>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2"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/>
    </xf>
    <xf numFmtId="1" fontId="3" fillId="32" borderId="17" xfId="0" applyNumberFormat="1" applyFont="1" applyFill="1" applyBorder="1" applyAlignment="1">
      <alignment horizontal="centerContinuous" vertical="center"/>
    </xf>
    <xf numFmtId="1" fontId="3" fillId="32" borderId="18" xfId="0" applyNumberFormat="1" applyFont="1" applyFill="1" applyBorder="1" applyAlignment="1">
      <alignment horizontal="center" vertical="center"/>
    </xf>
    <xf numFmtId="1" fontId="3" fillId="32" borderId="19" xfId="0" applyNumberFormat="1" applyFont="1" applyFill="1" applyBorder="1" applyAlignment="1">
      <alignment horizontal="center" vertical="center"/>
    </xf>
    <xf numFmtId="1" fontId="3" fillId="32" borderId="20" xfId="0" applyNumberFormat="1" applyFont="1" applyFill="1" applyBorder="1" applyAlignment="1">
      <alignment horizontal="centerContinuous" vertical="center"/>
    </xf>
    <xf numFmtId="1" fontId="3" fillId="32" borderId="21" xfId="0" applyNumberFormat="1" applyFont="1" applyFill="1" applyBorder="1" applyAlignment="1">
      <alignment horizontal="center" vertical="center"/>
    </xf>
    <xf numFmtId="1" fontId="3" fillId="32" borderId="22" xfId="0" applyNumberFormat="1" applyFont="1" applyFill="1" applyBorder="1" applyAlignment="1">
      <alignment horizontal="centerContinuous" vertical="center"/>
    </xf>
    <xf numFmtId="1" fontId="3" fillId="32" borderId="2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4" fillId="32" borderId="23" xfId="0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1" fontId="4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4" fillId="32" borderId="24" xfId="0" applyNumberFormat="1" applyFont="1" applyFill="1" applyBorder="1" applyAlignment="1">
      <alignment horizontal="center" vertical="center"/>
    </xf>
    <xf numFmtId="2" fontId="4" fillId="32" borderId="25" xfId="0" applyNumberFormat="1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2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2" fontId="4" fillId="32" borderId="0" xfId="0" applyNumberFormat="1" applyFont="1" applyFill="1" applyBorder="1" applyAlignment="1">
      <alignment vertical="center"/>
    </xf>
    <xf numFmtId="0" fontId="14" fillId="32" borderId="0" xfId="0" applyFont="1" applyFill="1" applyAlignment="1">
      <alignment vertical="center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1" fontId="3" fillId="32" borderId="29" xfId="0" applyNumberFormat="1" applyFont="1" applyFill="1" applyBorder="1" applyAlignment="1">
      <alignment horizontal="center" vertical="center"/>
    </xf>
    <xf numFmtId="1" fontId="3" fillId="32" borderId="16" xfId="0" applyNumberFormat="1" applyFont="1" applyFill="1" applyBorder="1" applyAlignment="1">
      <alignment horizontal="center" vertical="center"/>
    </xf>
    <xf numFmtId="1" fontId="3" fillId="32" borderId="30" xfId="0" applyNumberFormat="1" applyFont="1" applyFill="1" applyBorder="1" applyAlignment="1">
      <alignment horizontal="center" vertical="center"/>
    </xf>
    <xf numFmtId="1" fontId="3" fillId="32" borderId="17" xfId="0" applyNumberFormat="1" applyFont="1" applyFill="1" applyBorder="1" applyAlignment="1">
      <alignment horizontal="center" vertical="center"/>
    </xf>
    <xf numFmtId="2" fontId="4" fillId="32" borderId="26" xfId="0" applyNumberFormat="1" applyFont="1" applyFill="1" applyBorder="1" applyAlignment="1">
      <alignment horizontal="center" vertical="center"/>
    </xf>
    <xf numFmtId="2" fontId="4" fillId="32" borderId="25" xfId="0" applyNumberFormat="1" applyFont="1" applyFill="1" applyBorder="1" applyAlignment="1">
      <alignment horizontal="center" vertical="center"/>
    </xf>
    <xf numFmtId="2" fontId="4" fillId="32" borderId="27" xfId="0" applyNumberFormat="1" applyFont="1" applyFill="1" applyBorder="1" applyAlignment="1">
      <alignment horizontal="center" vertical="center"/>
    </xf>
    <xf numFmtId="2" fontId="4" fillId="32" borderId="28" xfId="0" applyNumberFormat="1" applyFont="1" applyFill="1" applyBorder="1" applyAlignment="1">
      <alignment horizontal="center" vertical="center"/>
    </xf>
    <xf numFmtId="2" fontId="6" fillId="32" borderId="31" xfId="0" applyNumberFormat="1" applyFont="1" applyFill="1" applyBorder="1" applyAlignment="1">
      <alignment horizontal="center" vertical="center" wrapText="1"/>
    </xf>
    <xf numFmtId="2" fontId="4" fillId="32" borderId="32" xfId="0" applyNumberFormat="1" applyFont="1" applyFill="1" applyBorder="1" applyAlignment="1">
      <alignment horizontal="center" vertical="center"/>
    </xf>
    <xf numFmtId="2" fontId="4" fillId="32" borderId="33" xfId="0" applyNumberFormat="1" applyFont="1" applyFill="1" applyBorder="1" applyAlignment="1">
      <alignment horizontal="center" vertical="center"/>
    </xf>
    <xf numFmtId="2" fontId="4" fillId="32" borderId="34" xfId="0" applyNumberFormat="1" applyFont="1" applyFill="1" applyBorder="1" applyAlignment="1">
      <alignment horizontal="center" vertical="center"/>
    </xf>
    <xf numFmtId="2" fontId="4" fillId="32" borderId="35" xfId="0" applyNumberFormat="1" applyFont="1" applyFill="1" applyBorder="1" applyAlignment="1">
      <alignment horizontal="center" vertical="center"/>
    </xf>
    <xf numFmtId="2" fontId="4" fillId="32" borderId="31" xfId="0" applyNumberFormat="1" applyFont="1" applyFill="1" applyBorder="1" applyAlignment="1">
      <alignment horizontal="center" vertical="center"/>
    </xf>
    <xf numFmtId="2" fontId="4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1" fontId="3" fillId="32" borderId="16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 textRotation="90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 applyProtection="1">
      <alignment horizontal="center" vertical="center"/>
      <protection/>
    </xf>
    <xf numFmtId="2" fontId="2" fillId="32" borderId="37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>
      <alignment horizontal="left" vertical="center"/>
    </xf>
    <xf numFmtId="2" fontId="2" fillId="32" borderId="10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 applyProtection="1">
      <alignment horizontal="center" vertical="center"/>
      <protection/>
    </xf>
    <xf numFmtId="2" fontId="2" fillId="32" borderId="36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 applyProtection="1">
      <alignment horizontal="left"/>
      <protection/>
    </xf>
    <xf numFmtId="0" fontId="16" fillId="32" borderId="10" xfId="0" applyNumberFormat="1" applyFont="1" applyFill="1" applyBorder="1" applyAlignment="1">
      <alignment horizontal="left" vertical="center"/>
    </xf>
    <xf numFmtId="2" fontId="16" fillId="32" borderId="10" xfId="0" applyNumberFormat="1" applyFont="1" applyFill="1" applyBorder="1" applyAlignment="1">
      <alignment horizontal="left" vertical="center"/>
    </xf>
    <xf numFmtId="0" fontId="16" fillId="32" borderId="10" xfId="0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 applyProtection="1">
      <alignment horizontal="left" vertical="center"/>
      <protection/>
    </xf>
    <xf numFmtId="1" fontId="2" fillId="32" borderId="10" xfId="0" applyNumberFormat="1" applyFont="1" applyFill="1" applyBorder="1" applyAlignment="1">
      <alignment horizontal="left" vertical="center"/>
    </xf>
    <xf numFmtId="0" fontId="2" fillId="32" borderId="37" xfId="0" applyNumberFormat="1" applyFont="1" applyFill="1" applyBorder="1" applyAlignment="1">
      <alignment horizontal="left" vertical="center"/>
    </xf>
    <xf numFmtId="2" fontId="2" fillId="32" borderId="10" xfId="0" applyNumberFormat="1" applyFont="1" applyFill="1" applyBorder="1" applyAlignment="1" applyProtection="1">
      <alignment horizontal="left"/>
      <protection/>
    </xf>
    <xf numFmtId="0" fontId="2" fillId="32" borderId="36" xfId="0" applyFont="1" applyFill="1" applyBorder="1" applyAlignment="1">
      <alignment horizontal="left" vertical="center"/>
    </xf>
    <xf numFmtId="0" fontId="2" fillId="32" borderId="37" xfId="0" applyFont="1" applyFill="1" applyBorder="1" applyAlignment="1">
      <alignment vertical="center"/>
    </xf>
    <xf numFmtId="4" fontId="2" fillId="32" borderId="38" xfId="0" applyNumberFormat="1" applyFont="1" applyFill="1" applyBorder="1" applyAlignment="1">
      <alignment horizontal="center" vertical="center" wrapText="1"/>
    </xf>
    <xf numFmtId="4" fontId="2" fillId="32" borderId="39" xfId="0" applyNumberFormat="1" applyFont="1" applyFill="1" applyBorder="1" applyAlignment="1">
      <alignment horizontal="center" vertical="center" wrapText="1"/>
    </xf>
    <xf numFmtId="4" fontId="2" fillId="32" borderId="40" xfId="0" applyNumberFormat="1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right" vertical="center" wrapText="1"/>
    </xf>
    <xf numFmtId="0" fontId="0" fillId="32" borderId="41" xfId="0" applyFill="1" applyBorder="1" applyAlignment="1">
      <alignment vertical="center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17" fillId="32" borderId="31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/>
    </xf>
    <xf numFmtId="0" fontId="2" fillId="32" borderId="42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30" xfId="0" applyNumberFormat="1" applyFont="1" applyFill="1" applyBorder="1" applyAlignment="1">
      <alignment horizontal="center" vertical="center" wrapText="1"/>
    </xf>
    <xf numFmtId="0" fontId="2" fillId="32" borderId="46" xfId="0" applyNumberFormat="1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left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9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" fillId="32" borderId="17" xfId="0" applyNumberFormat="1" applyFont="1" applyFill="1" applyBorder="1" applyAlignment="1">
      <alignment horizontal="center" vertical="center" wrapText="1"/>
    </xf>
    <xf numFmtId="0" fontId="2" fillId="32" borderId="41" xfId="0" applyNumberFormat="1" applyFont="1" applyFill="1" applyBorder="1" applyAlignment="1">
      <alignment horizontal="center" vertical="center" wrapText="1"/>
    </xf>
    <xf numFmtId="4" fontId="2" fillId="32" borderId="47" xfId="0" applyNumberFormat="1" applyFont="1" applyFill="1" applyBorder="1" applyAlignment="1">
      <alignment horizontal="center" vertical="center" wrapText="1"/>
    </xf>
    <xf numFmtId="4" fontId="2" fillId="32" borderId="48" xfId="0" applyNumberFormat="1" applyFont="1" applyFill="1" applyBorder="1" applyAlignment="1">
      <alignment horizontal="center" vertical="center" wrapText="1"/>
    </xf>
    <xf numFmtId="4" fontId="2" fillId="32" borderId="49" xfId="0" applyNumberFormat="1" applyFont="1" applyFill="1" applyBorder="1" applyAlignment="1">
      <alignment horizontal="center" vertical="center" wrapText="1"/>
    </xf>
    <xf numFmtId="4" fontId="2" fillId="32" borderId="50" xfId="0" applyNumberFormat="1" applyFont="1" applyFill="1" applyBorder="1" applyAlignment="1">
      <alignment horizontal="center" vertical="center" wrapText="1"/>
    </xf>
    <xf numFmtId="4" fontId="2" fillId="32" borderId="51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R7" sqref="R7:R51"/>
    </sheetView>
  </sheetViews>
  <sheetFormatPr defaultColWidth="9.125" defaultRowHeight="12.75"/>
  <cols>
    <col min="1" max="1" width="4.375" style="66" customWidth="1"/>
    <col min="2" max="2" width="24.50390625" style="11" customWidth="1"/>
    <col min="3" max="4" width="7.50390625" style="11" customWidth="1"/>
    <col min="5" max="6" width="5.625" style="11" customWidth="1"/>
    <col min="7" max="7" width="6.50390625" style="11" customWidth="1"/>
    <col min="8" max="8" width="5.625" style="11" customWidth="1"/>
    <col min="9" max="9" width="7.125" style="11" customWidth="1"/>
    <col min="10" max="10" width="7.375" style="11" customWidth="1"/>
    <col min="11" max="11" width="5.625" style="11" customWidth="1"/>
    <col min="12" max="12" width="7.625" style="11" customWidth="1"/>
    <col min="13" max="14" width="6.50390625" style="11" customWidth="1"/>
    <col min="15" max="15" width="6.875" style="11" customWidth="1"/>
    <col min="16" max="16" width="6.50390625" style="11" customWidth="1"/>
    <col min="17" max="17" width="6.375" style="11" customWidth="1"/>
    <col min="18" max="18" width="6.625" style="11" customWidth="1"/>
    <col min="19" max="19" width="6.375" style="11" customWidth="1"/>
    <col min="20" max="20" width="6.50390625" style="11" customWidth="1"/>
    <col min="21" max="21" width="0.37109375" style="11" hidden="1" customWidth="1"/>
    <col min="22" max="26" width="9.125" style="11" hidden="1" customWidth="1"/>
    <col min="27" max="16384" width="9.125" style="11" customWidth="1"/>
  </cols>
  <sheetData>
    <row r="1" spans="1:20" ht="15.75" customHeight="1">
      <c r="A1" s="112" t="s">
        <v>13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  <c r="P1" s="113"/>
      <c r="Q1" s="113"/>
      <c r="R1" s="113"/>
      <c r="S1" s="113"/>
      <c r="T1" s="113"/>
    </row>
    <row r="2" spans="1:20" ht="15.75" customHeight="1">
      <c r="A2" s="112" t="s">
        <v>100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3"/>
      <c r="Q2" s="113"/>
      <c r="R2" s="113"/>
      <c r="S2" s="113"/>
      <c r="T2" s="113"/>
    </row>
    <row r="3" spans="1:20" ht="13.5" customHeight="1" thickBot="1">
      <c r="A3" s="106" t="s">
        <v>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  <c r="P3" s="107"/>
      <c r="Q3" s="107"/>
      <c r="R3" s="107"/>
      <c r="S3" s="107"/>
      <c r="T3" s="107"/>
    </row>
    <row r="4" spans="1:20" s="12" customFormat="1" ht="33.75" customHeight="1" thickBot="1">
      <c r="A4" s="117" t="s">
        <v>1</v>
      </c>
      <c r="B4" s="119" t="s">
        <v>2</v>
      </c>
      <c r="C4" s="103" t="s">
        <v>7</v>
      </c>
      <c r="D4" s="104"/>
      <c r="E4" s="105"/>
      <c r="F4" s="103" t="s">
        <v>8</v>
      </c>
      <c r="G4" s="104"/>
      <c r="H4" s="105"/>
      <c r="I4" s="103" t="s">
        <v>9</v>
      </c>
      <c r="J4" s="104"/>
      <c r="K4" s="105"/>
      <c r="L4" s="114" t="s">
        <v>6</v>
      </c>
      <c r="M4" s="115"/>
      <c r="N4" s="116"/>
      <c r="O4" s="103" t="s">
        <v>11</v>
      </c>
      <c r="P4" s="104"/>
      <c r="Q4" s="105"/>
      <c r="R4" s="103" t="s">
        <v>12</v>
      </c>
      <c r="S4" s="104"/>
      <c r="T4" s="105"/>
    </row>
    <row r="5" spans="1:20" s="12" customFormat="1" ht="132.75" customHeight="1" thickBot="1">
      <c r="A5" s="118"/>
      <c r="B5" s="120"/>
      <c r="C5" s="45" t="s">
        <v>15</v>
      </c>
      <c r="D5" s="46" t="s">
        <v>82</v>
      </c>
      <c r="E5" s="47" t="s">
        <v>17</v>
      </c>
      <c r="F5" s="45" t="s">
        <v>15</v>
      </c>
      <c r="G5" s="46" t="s">
        <v>82</v>
      </c>
      <c r="H5" s="47" t="s">
        <v>16</v>
      </c>
      <c r="I5" s="45" t="s">
        <v>15</v>
      </c>
      <c r="J5" s="46" t="s">
        <v>82</v>
      </c>
      <c r="K5" s="47" t="s">
        <v>16</v>
      </c>
      <c r="L5" s="45" t="s">
        <v>15</v>
      </c>
      <c r="M5" s="46" t="s">
        <v>82</v>
      </c>
      <c r="N5" s="47" t="s">
        <v>17</v>
      </c>
      <c r="O5" s="45" t="s">
        <v>15</v>
      </c>
      <c r="P5" s="46" t="s">
        <v>82</v>
      </c>
      <c r="Q5" s="47" t="s">
        <v>16</v>
      </c>
      <c r="R5" s="45" t="s">
        <v>15</v>
      </c>
      <c r="S5" s="46" t="s">
        <v>82</v>
      </c>
      <c r="T5" s="47" t="s">
        <v>16</v>
      </c>
    </row>
    <row r="6" spans="1:20" s="26" customFormat="1" ht="9.75">
      <c r="A6" s="18">
        <v>1</v>
      </c>
      <c r="B6" s="70">
        <v>2</v>
      </c>
      <c r="C6" s="48">
        <v>3</v>
      </c>
      <c r="D6" s="49">
        <v>4</v>
      </c>
      <c r="E6" s="50">
        <v>5</v>
      </c>
      <c r="F6" s="48">
        <v>6</v>
      </c>
      <c r="G6" s="49">
        <v>7</v>
      </c>
      <c r="H6" s="51">
        <v>8</v>
      </c>
      <c r="I6" s="48">
        <v>9</v>
      </c>
      <c r="J6" s="49">
        <v>10</v>
      </c>
      <c r="K6" s="50">
        <v>11</v>
      </c>
      <c r="L6" s="48">
        <v>12</v>
      </c>
      <c r="M6" s="49">
        <v>13</v>
      </c>
      <c r="N6" s="50">
        <v>14</v>
      </c>
      <c r="O6" s="48">
        <v>15</v>
      </c>
      <c r="P6" s="49">
        <v>16</v>
      </c>
      <c r="Q6" s="50">
        <v>17</v>
      </c>
      <c r="R6" s="48">
        <v>18</v>
      </c>
      <c r="S6" s="49">
        <v>19</v>
      </c>
      <c r="T6" s="50">
        <v>20</v>
      </c>
    </row>
    <row r="7" spans="1:20" ht="21.75" customHeight="1">
      <c r="A7" s="67">
        <v>1</v>
      </c>
      <c r="B7" s="88" t="s">
        <v>46</v>
      </c>
      <c r="C7" s="90">
        <v>42.11</v>
      </c>
      <c r="D7" s="90">
        <v>3.9200000000000017</v>
      </c>
      <c r="E7" s="90">
        <v>42.11</v>
      </c>
      <c r="F7" s="90">
        <v>43.8</v>
      </c>
      <c r="G7" s="90">
        <v>2.0899999999999963</v>
      </c>
      <c r="H7" s="90">
        <v>44</v>
      </c>
      <c r="I7" s="90">
        <v>53.2</v>
      </c>
      <c r="J7" s="90">
        <v>0.38000000000000256</v>
      </c>
      <c r="K7" s="90">
        <v>53.4</v>
      </c>
      <c r="L7" s="90">
        <v>132.7</v>
      </c>
      <c r="M7" s="90">
        <v>7.089999999999989</v>
      </c>
      <c r="N7" s="90">
        <v>136</v>
      </c>
      <c r="O7" s="90">
        <v>208</v>
      </c>
      <c r="P7" s="90">
        <v>11.039999999999992</v>
      </c>
      <c r="Q7" s="90">
        <v>208</v>
      </c>
      <c r="R7" s="90">
        <v>415.83000000000004</v>
      </c>
      <c r="S7" s="90">
        <v>44.28000000000003</v>
      </c>
      <c r="T7" s="90">
        <v>422.22</v>
      </c>
    </row>
    <row r="8" spans="1:20" s="62" customFormat="1" ht="21.75" customHeight="1">
      <c r="A8" s="67">
        <v>2</v>
      </c>
      <c r="B8" s="85" t="s">
        <v>31</v>
      </c>
      <c r="C8" s="90">
        <v>36.615</v>
      </c>
      <c r="D8" s="90">
        <v>-1.5749999999999957</v>
      </c>
      <c r="E8" s="90">
        <v>36.67</v>
      </c>
      <c r="F8" s="90">
        <v>41.9</v>
      </c>
      <c r="G8" s="90">
        <v>0.18999999999999773</v>
      </c>
      <c r="H8" s="90">
        <v>43.8</v>
      </c>
      <c r="I8" s="90">
        <v>57</v>
      </c>
      <c r="J8" s="90">
        <v>4.149999999999999</v>
      </c>
      <c r="K8" s="90">
        <v>57</v>
      </c>
      <c r="L8" s="90">
        <v>124.8</v>
      </c>
      <c r="M8" s="90">
        <v>-0.8100000000000023</v>
      </c>
      <c r="N8" s="90">
        <v>129.6</v>
      </c>
      <c r="O8" s="90">
        <v>196.76000000000002</v>
      </c>
      <c r="P8" s="90">
        <v>-0.19999999999998863</v>
      </c>
      <c r="Q8" s="90">
        <v>245</v>
      </c>
      <c r="R8" s="90">
        <v>399.33599999999996</v>
      </c>
      <c r="S8" s="90">
        <v>27.785999999999945</v>
      </c>
      <c r="T8" s="90">
        <v>405.56</v>
      </c>
    </row>
    <row r="9" spans="1:20" ht="21.75" customHeight="1">
      <c r="A9" s="69">
        <v>3</v>
      </c>
      <c r="B9" s="96" t="s">
        <v>41</v>
      </c>
      <c r="C9" s="90">
        <v>39.47</v>
      </c>
      <c r="D9" s="90">
        <v>1.2800000000000011</v>
      </c>
      <c r="E9" s="90">
        <v>41.3</v>
      </c>
      <c r="F9" s="90">
        <v>40.682500000000005</v>
      </c>
      <c r="G9" s="90">
        <v>-1.0274999999999963</v>
      </c>
      <c r="H9" s="90">
        <v>42.7</v>
      </c>
      <c r="I9" s="90">
        <v>48.63333333333333</v>
      </c>
      <c r="J9" s="90">
        <v>-4.216666666666669</v>
      </c>
      <c r="K9" s="90">
        <v>53.9</v>
      </c>
      <c r="L9" s="90">
        <v>123.1</v>
      </c>
      <c r="M9" s="90">
        <v>-2.510000000000005</v>
      </c>
      <c r="N9" s="90">
        <v>136.2</v>
      </c>
      <c r="O9" s="90">
        <v>188.6</v>
      </c>
      <c r="P9" s="90">
        <v>-8.360000000000014</v>
      </c>
      <c r="Q9" s="90">
        <v>190</v>
      </c>
      <c r="R9" s="90">
        <v>384.025</v>
      </c>
      <c r="S9" s="90">
        <v>12.474999999999966</v>
      </c>
      <c r="T9" s="90">
        <v>395.83</v>
      </c>
    </row>
    <row r="10" spans="1:21" ht="18" customHeight="1">
      <c r="A10" s="67">
        <v>2</v>
      </c>
      <c r="B10" s="87" t="s">
        <v>47</v>
      </c>
      <c r="C10" s="90">
        <v>48.58</v>
      </c>
      <c r="D10" s="90">
        <v>10.39</v>
      </c>
      <c r="E10" s="90">
        <v>55.66</v>
      </c>
      <c r="F10" s="90">
        <v>43.25</v>
      </c>
      <c r="G10" s="90">
        <v>1.5399999999999991</v>
      </c>
      <c r="H10" s="90">
        <v>44</v>
      </c>
      <c r="I10" s="90">
        <v>50.25</v>
      </c>
      <c r="J10" s="90">
        <v>-2.6000000000000014</v>
      </c>
      <c r="K10" s="90">
        <v>53</v>
      </c>
      <c r="L10" s="90">
        <v>128.53333333333333</v>
      </c>
      <c r="M10" s="90">
        <v>2.923333333333332</v>
      </c>
      <c r="N10" s="90">
        <v>130</v>
      </c>
      <c r="O10" s="90">
        <v>206</v>
      </c>
      <c r="P10" s="90">
        <v>9.039999999999992</v>
      </c>
      <c r="Q10" s="90">
        <v>206</v>
      </c>
      <c r="R10" s="90">
        <v>398.60249999999996</v>
      </c>
      <c r="S10" s="90">
        <v>27.052499999999952</v>
      </c>
      <c r="T10" s="90">
        <v>408</v>
      </c>
      <c r="U10" s="11" t="s">
        <v>90</v>
      </c>
    </row>
    <row r="11" spans="1:20" ht="18.75" customHeight="1">
      <c r="A11" s="67">
        <v>5</v>
      </c>
      <c r="B11" s="87" t="s">
        <v>54</v>
      </c>
      <c r="C11" s="90">
        <v>40</v>
      </c>
      <c r="D11" s="90">
        <v>1.8100000000000023</v>
      </c>
      <c r="E11" s="90">
        <v>40</v>
      </c>
      <c r="F11" s="90">
        <v>44.7</v>
      </c>
      <c r="G11" s="90">
        <v>2.990000000000002</v>
      </c>
      <c r="H11" s="90">
        <v>48</v>
      </c>
      <c r="I11" s="90">
        <v>54.3</v>
      </c>
      <c r="J11" s="90">
        <v>1.4499999999999957</v>
      </c>
      <c r="K11" s="90">
        <v>58</v>
      </c>
      <c r="L11" s="90">
        <v>119.8</v>
      </c>
      <c r="M11" s="90">
        <v>-5.810000000000002</v>
      </c>
      <c r="N11" s="90">
        <v>119.8</v>
      </c>
      <c r="O11" s="90">
        <v>198</v>
      </c>
      <c r="P11" s="90">
        <v>1.039999999999992</v>
      </c>
      <c r="Q11" s="90">
        <v>204</v>
      </c>
      <c r="R11" s="90">
        <v>443.89</v>
      </c>
      <c r="S11" s="90">
        <v>72.33999999999997</v>
      </c>
      <c r="T11" s="90">
        <v>443.89</v>
      </c>
    </row>
    <row r="12" spans="1:20" ht="21" customHeight="1">
      <c r="A12" s="69">
        <v>6</v>
      </c>
      <c r="B12" s="87" t="s">
        <v>55</v>
      </c>
      <c r="C12" s="90">
        <v>35</v>
      </c>
      <c r="D12" s="90">
        <v>-3.1899999999999977</v>
      </c>
      <c r="E12" s="90">
        <v>40</v>
      </c>
      <c r="F12" s="90">
        <v>36.2</v>
      </c>
      <c r="G12" s="90">
        <v>-5.509999999999998</v>
      </c>
      <c r="H12" s="90">
        <v>41.4</v>
      </c>
      <c r="I12" s="90">
        <v>47.8</v>
      </c>
      <c r="J12" s="90">
        <v>-5.050000000000004</v>
      </c>
      <c r="K12" s="90">
        <v>50.6</v>
      </c>
      <c r="L12" s="90">
        <v>117.9</v>
      </c>
      <c r="M12" s="90">
        <v>-7.709999999999994</v>
      </c>
      <c r="N12" s="90">
        <v>119.8</v>
      </c>
      <c r="O12" s="90">
        <v>180</v>
      </c>
      <c r="P12" s="90">
        <v>-16.960000000000008</v>
      </c>
      <c r="Q12" s="90">
        <v>192</v>
      </c>
      <c r="R12" s="90">
        <v>416.67</v>
      </c>
      <c r="S12" s="90">
        <v>45.120000000000005</v>
      </c>
      <c r="T12" s="90">
        <v>416.67</v>
      </c>
    </row>
    <row r="13" spans="1:20" ht="18.75" customHeight="1">
      <c r="A13" s="69">
        <v>7</v>
      </c>
      <c r="B13" s="84" t="s">
        <v>32</v>
      </c>
      <c r="C13" s="90">
        <v>34.327999999999996</v>
      </c>
      <c r="D13" s="90">
        <v>-3.862000000000002</v>
      </c>
      <c r="E13" s="90">
        <v>36.67</v>
      </c>
      <c r="F13" s="90">
        <v>43.8</v>
      </c>
      <c r="G13" s="90">
        <v>2.0899999999999963</v>
      </c>
      <c r="H13" s="90">
        <v>43.8</v>
      </c>
      <c r="I13" s="90">
        <v>55.800000000000004</v>
      </c>
      <c r="J13" s="90">
        <v>2.950000000000003</v>
      </c>
      <c r="K13" s="90">
        <v>57</v>
      </c>
      <c r="L13" s="90">
        <v>120.1325</v>
      </c>
      <c r="M13" s="90">
        <v>-5.477500000000006</v>
      </c>
      <c r="N13" s="90">
        <v>129.6</v>
      </c>
      <c r="O13" s="90">
        <v>182.04000000000002</v>
      </c>
      <c r="P13" s="90">
        <v>-14.919999999999987</v>
      </c>
      <c r="Q13" s="90">
        <v>208</v>
      </c>
      <c r="R13" s="90">
        <v>377.5575</v>
      </c>
      <c r="S13" s="90">
        <v>6.007499999999993</v>
      </c>
      <c r="T13" s="90">
        <v>394.44</v>
      </c>
    </row>
    <row r="14" spans="1:20" ht="19.5" customHeight="1">
      <c r="A14" s="67">
        <v>8</v>
      </c>
      <c r="B14" s="85" t="s">
        <v>25</v>
      </c>
      <c r="C14" s="90">
        <v>38.97</v>
      </c>
      <c r="D14" s="90">
        <v>0.7800000000000011</v>
      </c>
      <c r="E14" s="90">
        <v>39</v>
      </c>
      <c r="F14" s="90">
        <v>42.63333333333333</v>
      </c>
      <c r="G14" s="90">
        <v>0.923333333333332</v>
      </c>
      <c r="H14" s="90">
        <v>44</v>
      </c>
      <c r="I14" s="90">
        <v>55.85</v>
      </c>
      <c r="J14" s="90">
        <v>3</v>
      </c>
      <c r="K14" s="90">
        <v>57.7</v>
      </c>
      <c r="L14" s="90">
        <v>124.35999999999999</v>
      </c>
      <c r="M14" s="90">
        <v>-1.2500000000000142</v>
      </c>
      <c r="N14" s="90">
        <v>128</v>
      </c>
      <c r="O14" s="90">
        <v>187.9</v>
      </c>
      <c r="P14" s="90">
        <v>-9.060000000000002</v>
      </c>
      <c r="Q14" s="90">
        <v>188</v>
      </c>
      <c r="R14" s="90">
        <v>406.245</v>
      </c>
      <c r="S14" s="90">
        <v>34.69499999999999</v>
      </c>
      <c r="T14" s="90">
        <v>389.44</v>
      </c>
    </row>
    <row r="15" spans="1:20" ht="21.75" customHeight="1">
      <c r="A15" s="67">
        <v>9</v>
      </c>
      <c r="B15" s="94" t="s">
        <v>19</v>
      </c>
      <c r="C15" s="90">
        <v>33.915</v>
      </c>
      <c r="D15" s="90">
        <v>-4.274999999999999</v>
      </c>
      <c r="E15" s="90">
        <v>38.94</v>
      </c>
      <c r="F15" s="90">
        <v>49.22</v>
      </c>
      <c r="G15" s="90">
        <v>7.509999999999998</v>
      </c>
      <c r="H15" s="90">
        <v>56</v>
      </c>
      <c r="I15" s="90">
        <v>63.01666666666667</v>
      </c>
      <c r="J15" s="90">
        <v>10.166666666666671</v>
      </c>
      <c r="K15" s="90">
        <v>74</v>
      </c>
      <c r="L15" s="90">
        <v>131.48333333333332</v>
      </c>
      <c r="M15" s="90">
        <v>5.873333333333321</v>
      </c>
      <c r="N15" s="90">
        <v>136.4</v>
      </c>
      <c r="O15" s="90">
        <v>236.6</v>
      </c>
      <c r="P15" s="90">
        <v>39.639999999999986</v>
      </c>
      <c r="Q15" s="90">
        <v>262</v>
      </c>
      <c r="R15" s="90">
        <v>373.0566666666667</v>
      </c>
      <c r="S15" s="90">
        <v>1.5066666666666606</v>
      </c>
      <c r="T15" s="90">
        <v>443.61</v>
      </c>
    </row>
    <row r="16" spans="1:20" ht="21.75" customHeight="1">
      <c r="A16" s="69">
        <v>10</v>
      </c>
      <c r="B16" s="84" t="s">
        <v>20</v>
      </c>
      <c r="C16" s="90">
        <v>40.78</v>
      </c>
      <c r="D16" s="90">
        <v>2.5900000000000034</v>
      </c>
      <c r="E16" s="90">
        <v>40.78</v>
      </c>
      <c r="F16" s="90">
        <v>45.46</v>
      </c>
      <c r="G16" s="90">
        <v>3.75</v>
      </c>
      <c r="H16" s="90">
        <v>48</v>
      </c>
      <c r="I16" s="90">
        <v>56.6</v>
      </c>
      <c r="J16" s="90">
        <v>3.75</v>
      </c>
      <c r="K16" s="90">
        <v>57</v>
      </c>
      <c r="L16" s="90">
        <v>141.78333333333333</v>
      </c>
      <c r="M16" s="90">
        <v>16.173333333333332</v>
      </c>
      <c r="N16" s="90">
        <v>141.86</v>
      </c>
      <c r="O16" s="90">
        <v>197</v>
      </c>
      <c r="P16" s="90">
        <v>0.03999999999999204</v>
      </c>
      <c r="Q16" s="90">
        <v>198</v>
      </c>
      <c r="R16" s="90">
        <v>394.44</v>
      </c>
      <c r="S16" s="90">
        <v>22.889999999999986</v>
      </c>
      <c r="T16" s="90">
        <v>394.44</v>
      </c>
    </row>
    <row r="17" spans="1:20" ht="21.75" customHeight="1">
      <c r="A17" s="69">
        <v>11</v>
      </c>
      <c r="B17" s="84" t="s">
        <v>33</v>
      </c>
      <c r="C17" s="90">
        <v>37.025000000000006</v>
      </c>
      <c r="D17" s="90">
        <v>-1.164999999999992</v>
      </c>
      <c r="E17" s="90">
        <v>38.4</v>
      </c>
      <c r="F17" s="90">
        <v>39.6</v>
      </c>
      <c r="G17" s="90">
        <v>-2.1099999999999994</v>
      </c>
      <c r="H17" s="90">
        <v>45</v>
      </c>
      <c r="I17" s="90">
        <v>53.666666666666664</v>
      </c>
      <c r="J17" s="90">
        <v>0.8166666666666629</v>
      </c>
      <c r="K17" s="90">
        <v>58.6</v>
      </c>
      <c r="L17" s="90">
        <v>128.095</v>
      </c>
      <c r="M17" s="90">
        <v>2.4849999999999994</v>
      </c>
      <c r="N17" s="90">
        <v>136</v>
      </c>
      <c r="O17" s="90">
        <v>196.4</v>
      </c>
      <c r="P17" s="90">
        <v>-0.5600000000000023</v>
      </c>
      <c r="Q17" s="90">
        <v>213.6</v>
      </c>
      <c r="R17" s="90">
        <v>400.74</v>
      </c>
      <c r="S17" s="90">
        <v>29.189999999999998</v>
      </c>
      <c r="T17" s="90">
        <v>422.22</v>
      </c>
    </row>
    <row r="18" spans="1:20" ht="21.75" customHeight="1">
      <c r="A18" s="67">
        <v>12</v>
      </c>
      <c r="B18" s="95" t="s">
        <v>21</v>
      </c>
      <c r="C18" s="90">
        <v>36</v>
      </c>
      <c r="D18" s="90">
        <v>-2.1899999999999977</v>
      </c>
      <c r="E18" s="90">
        <v>36</v>
      </c>
      <c r="F18" s="90">
        <v>41.760000000000005</v>
      </c>
      <c r="G18" s="90">
        <v>0.05000000000000426</v>
      </c>
      <c r="H18" s="90">
        <v>43</v>
      </c>
      <c r="I18" s="90">
        <v>52.2</v>
      </c>
      <c r="J18" s="90">
        <v>-0.6499999999999986</v>
      </c>
      <c r="K18" s="90">
        <v>53</v>
      </c>
      <c r="L18" s="90">
        <v>123.8</v>
      </c>
      <c r="M18" s="90">
        <v>-1.8100000000000023</v>
      </c>
      <c r="N18" s="90">
        <v>129.6</v>
      </c>
      <c r="O18" s="90">
        <v>198.4</v>
      </c>
      <c r="P18" s="90">
        <v>1.4399999999999977</v>
      </c>
      <c r="Q18" s="90">
        <v>208</v>
      </c>
      <c r="R18" s="90">
        <v>355.1</v>
      </c>
      <c r="S18" s="90">
        <v>-16.44999999999999</v>
      </c>
      <c r="T18" s="90">
        <v>372.2</v>
      </c>
    </row>
    <row r="19" spans="1:20" ht="21.75" customHeight="1">
      <c r="A19" s="67">
        <v>13</v>
      </c>
      <c r="B19" s="87" t="s">
        <v>34</v>
      </c>
      <c r="C19" s="90">
        <v>40.44799999999999</v>
      </c>
      <c r="D19" s="90">
        <v>2.2579999999999956</v>
      </c>
      <c r="E19" s="90">
        <v>42</v>
      </c>
      <c r="F19" s="90">
        <v>43.08</v>
      </c>
      <c r="G19" s="90">
        <v>1.3699999999999974</v>
      </c>
      <c r="H19" s="90">
        <v>43.6</v>
      </c>
      <c r="I19" s="90">
        <v>51.92</v>
      </c>
      <c r="J19" s="90">
        <v>-0.9299999999999997</v>
      </c>
      <c r="K19" s="90">
        <v>53.4</v>
      </c>
      <c r="L19" s="90">
        <v>133.07999999999998</v>
      </c>
      <c r="M19" s="90">
        <v>7.469999999999985</v>
      </c>
      <c r="N19" s="90">
        <v>136</v>
      </c>
      <c r="O19" s="90">
        <v>206.64000000000001</v>
      </c>
      <c r="P19" s="90">
        <v>9.680000000000007</v>
      </c>
      <c r="Q19" s="90">
        <v>216.8</v>
      </c>
      <c r="R19" s="90">
        <v>416.44800000000004</v>
      </c>
      <c r="S19" s="90">
        <v>44.898000000000025</v>
      </c>
      <c r="T19" s="90">
        <v>421.67</v>
      </c>
    </row>
    <row r="20" spans="1:20" ht="21.75" customHeight="1">
      <c r="A20" s="69">
        <v>14</v>
      </c>
      <c r="B20" s="84" t="s">
        <v>26</v>
      </c>
      <c r="C20" s="90">
        <v>38.93666666666667</v>
      </c>
      <c r="D20" s="90">
        <v>0.7466666666666697</v>
      </c>
      <c r="E20" s="90">
        <v>39</v>
      </c>
      <c r="F20" s="90">
        <v>43.56</v>
      </c>
      <c r="G20" s="90">
        <v>1.8500000000000014</v>
      </c>
      <c r="H20" s="90">
        <v>44.7</v>
      </c>
      <c r="I20" s="90">
        <v>53.82666666666666</v>
      </c>
      <c r="J20" s="90">
        <v>0.9766666666666595</v>
      </c>
      <c r="K20" s="90">
        <v>55.5</v>
      </c>
      <c r="L20" s="90">
        <v>127.93333333333334</v>
      </c>
      <c r="M20" s="90">
        <v>2.3233333333333377</v>
      </c>
      <c r="N20" s="90">
        <v>135.9</v>
      </c>
      <c r="O20" s="90">
        <v>211.0533333333333</v>
      </c>
      <c r="P20" s="90">
        <v>14.093333333333305</v>
      </c>
      <c r="Q20" s="90">
        <v>214.6</v>
      </c>
      <c r="R20" s="90">
        <v>416.92333333333335</v>
      </c>
      <c r="S20" s="90">
        <v>45.373333333333335</v>
      </c>
      <c r="T20" s="90">
        <v>438.61</v>
      </c>
    </row>
    <row r="21" spans="1:20" ht="21.75" customHeight="1">
      <c r="A21" s="69">
        <v>15</v>
      </c>
      <c r="B21" s="101" t="s">
        <v>27</v>
      </c>
      <c r="C21" s="92">
        <v>40.945</v>
      </c>
      <c r="D21" s="90">
        <v>2.7550000000000026</v>
      </c>
      <c r="E21" s="92">
        <v>41.11</v>
      </c>
      <c r="F21" s="92">
        <v>43.388</v>
      </c>
      <c r="G21" s="90">
        <v>1.6779999999999973</v>
      </c>
      <c r="H21" s="92">
        <v>44.18</v>
      </c>
      <c r="I21" s="92">
        <v>53.965</v>
      </c>
      <c r="J21" s="90">
        <v>1.115000000000002</v>
      </c>
      <c r="K21" s="92">
        <v>59.8</v>
      </c>
      <c r="L21" s="92">
        <v>140.9666666666667</v>
      </c>
      <c r="M21" s="90">
        <v>15.356666666666698</v>
      </c>
      <c r="N21" s="92">
        <v>144.18</v>
      </c>
      <c r="O21" s="92">
        <v>206.99166666666667</v>
      </c>
      <c r="P21" s="90">
        <v>10.031666666666666</v>
      </c>
      <c r="Q21" s="92">
        <v>244.45</v>
      </c>
      <c r="R21" s="92">
        <v>406.8025</v>
      </c>
      <c r="S21" s="90">
        <v>35.2525</v>
      </c>
      <c r="T21" s="92">
        <v>394.44</v>
      </c>
    </row>
    <row r="22" spans="1:20" ht="21.75" customHeight="1">
      <c r="A22" s="67">
        <v>16</v>
      </c>
      <c r="B22" s="100" t="s">
        <v>93</v>
      </c>
      <c r="C22" s="90">
        <v>37.855999999999995</v>
      </c>
      <c r="D22" s="90">
        <v>-0.3340000000000032</v>
      </c>
      <c r="E22" s="90">
        <v>42.22</v>
      </c>
      <c r="F22" s="90">
        <v>45.022</v>
      </c>
      <c r="G22" s="90">
        <v>3.3119999999999976</v>
      </c>
      <c r="H22" s="90">
        <v>54</v>
      </c>
      <c r="I22" s="90">
        <v>61</v>
      </c>
      <c r="J22" s="90">
        <v>8.149999999999999</v>
      </c>
      <c r="K22" s="90">
        <v>72</v>
      </c>
      <c r="L22" s="90">
        <v>133.524</v>
      </c>
      <c r="M22" s="90">
        <v>7.9140000000000015</v>
      </c>
      <c r="N22" s="90">
        <v>151.16</v>
      </c>
      <c r="O22" s="91">
        <v>250.954</v>
      </c>
      <c r="P22" s="90">
        <v>53.994</v>
      </c>
      <c r="Q22" s="91">
        <v>280</v>
      </c>
      <c r="R22" s="91">
        <v>410.49399999999997</v>
      </c>
      <c r="S22" s="90">
        <v>38.94399999999996</v>
      </c>
      <c r="T22" s="91">
        <v>438.89</v>
      </c>
    </row>
    <row r="23" spans="1:20" ht="21.75" customHeight="1">
      <c r="A23" s="67">
        <v>17</v>
      </c>
      <c r="B23" s="84" t="s">
        <v>28</v>
      </c>
      <c r="C23" s="90">
        <v>39.47</v>
      </c>
      <c r="D23" s="90">
        <v>1.2800000000000011</v>
      </c>
      <c r="E23" s="90">
        <v>40</v>
      </c>
      <c r="F23" s="90">
        <v>44.95</v>
      </c>
      <c r="G23" s="90">
        <v>3.240000000000002</v>
      </c>
      <c r="H23" s="90">
        <v>48</v>
      </c>
      <c r="I23" s="90">
        <v>55.95</v>
      </c>
      <c r="J23" s="90">
        <v>3.1000000000000014</v>
      </c>
      <c r="K23" s="90">
        <v>58</v>
      </c>
      <c r="L23" s="90">
        <v>132.95</v>
      </c>
      <c r="M23" s="90">
        <v>7.339999999999989</v>
      </c>
      <c r="N23" s="90">
        <v>142</v>
      </c>
      <c r="O23" s="90">
        <v>203.9</v>
      </c>
      <c r="P23" s="90">
        <v>6.939999999999998</v>
      </c>
      <c r="Q23" s="90">
        <v>220</v>
      </c>
      <c r="R23" s="90">
        <v>409.025</v>
      </c>
      <c r="S23" s="90">
        <v>37.474999999999966</v>
      </c>
      <c r="T23" s="90">
        <v>394.44</v>
      </c>
    </row>
    <row r="24" spans="1:20" ht="21.75" customHeight="1">
      <c r="A24" s="69">
        <v>18</v>
      </c>
      <c r="B24" s="86" t="s">
        <v>48</v>
      </c>
      <c r="C24" s="90">
        <v>39.1</v>
      </c>
      <c r="D24" s="90">
        <v>0.9100000000000037</v>
      </c>
      <c r="E24" s="90">
        <v>40</v>
      </c>
      <c r="F24" s="90">
        <v>41.08</v>
      </c>
      <c r="G24" s="90">
        <v>-0.6300000000000026</v>
      </c>
      <c r="H24" s="90">
        <v>41.8</v>
      </c>
      <c r="I24" s="90">
        <v>44.519999999999996</v>
      </c>
      <c r="J24" s="90">
        <v>-8.330000000000005</v>
      </c>
      <c r="K24" s="90">
        <v>56</v>
      </c>
      <c r="L24" s="90">
        <v>128.32</v>
      </c>
      <c r="M24" s="90">
        <v>2.7099999999999937</v>
      </c>
      <c r="N24" s="90">
        <v>132</v>
      </c>
      <c r="O24" s="90">
        <v>177.44</v>
      </c>
      <c r="P24" s="90">
        <v>-19.52000000000001</v>
      </c>
      <c r="Q24" s="90">
        <v>180</v>
      </c>
      <c r="R24" s="90">
        <v>402</v>
      </c>
      <c r="S24" s="90">
        <v>30.44999999999999</v>
      </c>
      <c r="T24" s="90">
        <v>410</v>
      </c>
    </row>
    <row r="25" spans="1:20" ht="21.75" customHeight="1">
      <c r="A25" s="69">
        <v>19</v>
      </c>
      <c r="B25" s="84" t="s">
        <v>98</v>
      </c>
      <c r="C25" s="90">
        <v>33.656</v>
      </c>
      <c r="D25" s="90">
        <v>-4.533999999999999</v>
      </c>
      <c r="E25" s="90">
        <v>36.66</v>
      </c>
      <c r="F25" s="90">
        <v>38.44</v>
      </c>
      <c r="G25" s="90">
        <v>-3.270000000000003</v>
      </c>
      <c r="H25" s="90">
        <v>40</v>
      </c>
      <c r="I25" s="90">
        <v>39.06</v>
      </c>
      <c r="J25" s="90">
        <v>-13.79</v>
      </c>
      <c r="K25" s="90">
        <v>43.3</v>
      </c>
      <c r="L25" s="90">
        <v>122.992</v>
      </c>
      <c r="M25" s="90">
        <v>-2.617999999999995</v>
      </c>
      <c r="N25" s="90">
        <v>127.67</v>
      </c>
      <c r="O25" s="90">
        <v>173.88000000000002</v>
      </c>
      <c r="P25" s="90">
        <v>-23.079999999999984</v>
      </c>
      <c r="Q25" s="90">
        <v>177.6</v>
      </c>
      <c r="R25" s="90">
        <v>401.608</v>
      </c>
      <c r="S25" s="90">
        <v>30.057999999999993</v>
      </c>
      <c r="T25" s="90">
        <v>433.33</v>
      </c>
    </row>
    <row r="26" spans="1:20" ht="21.75" customHeight="1">
      <c r="A26" s="67">
        <v>20</v>
      </c>
      <c r="B26" s="87" t="s">
        <v>91</v>
      </c>
      <c r="C26" s="90">
        <v>36.1475</v>
      </c>
      <c r="D26" s="90">
        <v>-2.042499999999997</v>
      </c>
      <c r="E26" s="90">
        <v>37.83</v>
      </c>
      <c r="F26" s="90">
        <v>42.37777777777778</v>
      </c>
      <c r="G26" s="90">
        <v>0.6677777777777791</v>
      </c>
      <c r="H26" s="90">
        <v>44.2</v>
      </c>
      <c r="I26" s="90">
        <v>57.95</v>
      </c>
      <c r="J26" s="90">
        <v>5.100000000000001</v>
      </c>
      <c r="K26" s="90">
        <v>58</v>
      </c>
      <c r="L26" s="90">
        <v>127.3</v>
      </c>
      <c r="M26" s="90">
        <v>1.6899999999999977</v>
      </c>
      <c r="N26" s="90">
        <v>146.4</v>
      </c>
      <c r="O26" s="90">
        <v>246.78</v>
      </c>
      <c r="P26" s="90">
        <v>49.81999999999999</v>
      </c>
      <c r="Q26" s="90">
        <v>263.33</v>
      </c>
      <c r="R26" s="90">
        <v>381.6044444444444</v>
      </c>
      <c r="S26" s="90">
        <v>10.054444444444414</v>
      </c>
      <c r="T26" s="90">
        <v>401.11</v>
      </c>
    </row>
    <row r="27" spans="1:20" ht="21.75" customHeight="1">
      <c r="A27" s="67">
        <v>21</v>
      </c>
      <c r="B27" s="87" t="s">
        <v>38</v>
      </c>
      <c r="C27" s="90">
        <v>38.65333333333333</v>
      </c>
      <c r="D27" s="90">
        <v>0.46333333333333115</v>
      </c>
      <c r="E27" s="90">
        <v>46.66</v>
      </c>
      <c r="F27" s="90">
        <v>44.412499999999994</v>
      </c>
      <c r="G27" s="90">
        <v>2.7024999999999935</v>
      </c>
      <c r="H27" s="90">
        <v>55.4</v>
      </c>
      <c r="I27" s="90">
        <v>55.6909090909091</v>
      </c>
      <c r="J27" s="90">
        <v>2.8409090909091006</v>
      </c>
      <c r="K27" s="90">
        <v>71.8</v>
      </c>
      <c r="L27" s="90">
        <v>130.04666666666665</v>
      </c>
      <c r="M27" s="90">
        <v>4.436666666666653</v>
      </c>
      <c r="N27" s="90">
        <v>174</v>
      </c>
      <c r="O27" s="90">
        <v>225.3075</v>
      </c>
      <c r="P27" s="90">
        <v>28.347499999999997</v>
      </c>
      <c r="Q27" s="90">
        <v>297</v>
      </c>
      <c r="R27" s="90">
        <v>404.96916666666675</v>
      </c>
      <c r="S27" s="90">
        <v>33.41916666666674</v>
      </c>
      <c r="T27" s="90">
        <v>471.11</v>
      </c>
    </row>
    <row r="28" spans="1:20" ht="21.75" customHeight="1">
      <c r="A28" s="69">
        <v>22</v>
      </c>
      <c r="B28" s="86" t="s">
        <v>29</v>
      </c>
      <c r="C28" s="90">
        <v>40.47666666666667</v>
      </c>
      <c r="D28" s="90">
        <v>2.286666666666669</v>
      </c>
      <c r="E28" s="90">
        <v>41.89</v>
      </c>
      <c r="F28" s="90">
        <v>43.13333333333333</v>
      </c>
      <c r="G28" s="90">
        <v>1.423333333333332</v>
      </c>
      <c r="H28" s="90">
        <v>44</v>
      </c>
      <c r="I28" s="90">
        <v>56.5</v>
      </c>
      <c r="J28" s="90">
        <v>3.6499999999999986</v>
      </c>
      <c r="K28" s="90">
        <v>58</v>
      </c>
      <c r="L28" s="90">
        <v>125.65</v>
      </c>
      <c r="M28" s="90">
        <v>0.04000000000000625</v>
      </c>
      <c r="N28" s="90">
        <v>124.6</v>
      </c>
      <c r="O28" s="91">
        <v>221.5666666666667</v>
      </c>
      <c r="P28" s="90">
        <v>24.606666666666683</v>
      </c>
      <c r="Q28" s="91">
        <v>249.5</v>
      </c>
      <c r="R28" s="91">
        <v>414.0433333333333</v>
      </c>
      <c r="S28" s="90">
        <v>42.49333333333328</v>
      </c>
      <c r="T28" s="91">
        <v>423.33</v>
      </c>
    </row>
    <row r="29" spans="1:20" ht="21.75" customHeight="1">
      <c r="A29" s="69">
        <v>23</v>
      </c>
      <c r="B29" s="87" t="s">
        <v>92</v>
      </c>
      <c r="C29" s="90">
        <v>38.285</v>
      </c>
      <c r="D29" s="90">
        <v>0.09499999999999886</v>
      </c>
      <c r="E29" s="90">
        <v>38.94</v>
      </c>
      <c r="F29" s="90">
        <v>41.4</v>
      </c>
      <c r="G29" s="90">
        <v>-0.3100000000000023</v>
      </c>
      <c r="H29" s="90">
        <v>43.3</v>
      </c>
      <c r="I29" s="90">
        <v>57.962500000000006</v>
      </c>
      <c r="J29" s="90">
        <v>5.112500000000004</v>
      </c>
      <c r="K29" s="90">
        <v>61</v>
      </c>
      <c r="L29" s="90">
        <v>118.78</v>
      </c>
      <c r="M29" s="90">
        <v>-6.829999999999998</v>
      </c>
      <c r="N29" s="90">
        <v>125</v>
      </c>
      <c r="O29" s="90">
        <v>195.79999999999998</v>
      </c>
      <c r="P29" s="90">
        <v>-1.160000000000025</v>
      </c>
      <c r="Q29" s="90">
        <v>200</v>
      </c>
      <c r="R29" s="90">
        <v>412.1266666666666</v>
      </c>
      <c r="S29" s="90">
        <v>40.5766666666666</v>
      </c>
      <c r="T29" s="90">
        <v>420</v>
      </c>
    </row>
    <row r="30" spans="1:20" ht="21.75" customHeight="1">
      <c r="A30" s="67">
        <v>24</v>
      </c>
      <c r="B30" s="93" t="s">
        <v>22</v>
      </c>
      <c r="C30" s="90">
        <v>37.86</v>
      </c>
      <c r="D30" s="90">
        <v>-0.3299999999999983</v>
      </c>
      <c r="E30" s="90">
        <v>38.94</v>
      </c>
      <c r="F30" s="90">
        <v>41.300000000000004</v>
      </c>
      <c r="G30" s="90">
        <v>-0.4099999999999966</v>
      </c>
      <c r="H30" s="90">
        <v>42</v>
      </c>
      <c r="I30" s="90">
        <v>56.96666666666667</v>
      </c>
      <c r="J30" s="90">
        <v>4.116666666666667</v>
      </c>
      <c r="K30" s="90">
        <v>59</v>
      </c>
      <c r="L30" s="90">
        <v>118.225</v>
      </c>
      <c r="M30" s="90">
        <v>-7.385000000000005</v>
      </c>
      <c r="N30" s="90">
        <v>123.9</v>
      </c>
      <c r="O30" s="91">
        <v>196.01333333333332</v>
      </c>
      <c r="P30" s="90">
        <v>-0.9466666666666868</v>
      </c>
      <c r="Q30" s="91">
        <v>211.44</v>
      </c>
      <c r="R30" s="91">
        <v>367.305</v>
      </c>
      <c r="S30" s="90">
        <v>-4.2450000000000045</v>
      </c>
      <c r="T30" s="91">
        <v>423</v>
      </c>
    </row>
    <row r="31" spans="1:20" ht="21.75" customHeight="1">
      <c r="A31" s="67">
        <v>25</v>
      </c>
      <c r="B31" s="87" t="s">
        <v>94</v>
      </c>
      <c r="C31" s="90">
        <v>38.064</v>
      </c>
      <c r="D31" s="90">
        <v>-0.12599999999999767</v>
      </c>
      <c r="E31" s="90">
        <v>55</v>
      </c>
      <c r="F31" s="90">
        <v>48.339999999999996</v>
      </c>
      <c r="G31" s="90">
        <v>6.6299999999999955</v>
      </c>
      <c r="H31" s="90">
        <v>52</v>
      </c>
      <c r="I31" s="90">
        <v>62.4</v>
      </c>
      <c r="J31" s="90">
        <v>9.549999999999997</v>
      </c>
      <c r="K31" s="90">
        <v>70</v>
      </c>
      <c r="L31" s="90">
        <v>128.38</v>
      </c>
      <c r="M31" s="90">
        <v>2.769999999999996</v>
      </c>
      <c r="N31" s="90">
        <v>138</v>
      </c>
      <c r="O31" s="90">
        <v>220.5</v>
      </c>
      <c r="P31" s="90">
        <v>23.539999999999992</v>
      </c>
      <c r="Q31" s="90">
        <v>250</v>
      </c>
      <c r="R31" s="90">
        <v>415.01800000000003</v>
      </c>
      <c r="S31" s="90">
        <v>43.46800000000002</v>
      </c>
      <c r="T31" s="90">
        <v>480.55</v>
      </c>
    </row>
    <row r="32" spans="1:20" ht="21.75" customHeight="1">
      <c r="A32" s="69">
        <v>26</v>
      </c>
      <c r="B32" s="86" t="s">
        <v>35</v>
      </c>
      <c r="C32" s="90">
        <v>34.85</v>
      </c>
      <c r="D32" s="90">
        <v>-3.3399999999999963</v>
      </c>
      <c r="E32" s="90">
        <v>37.78</v>
      </c>
      <c r="F32" s="90">
        <v>41.08</v>
      </c>
      <c r="G32" s="90">
        <v>-0.6300000000000026</v>
      </c>
      <c r="H32" s="90">
        <v>43.8</v>
      </c>
      <c r="I32" s="90">
        <v>49.785000000000004</v>
      </c>
      <c r="J32" s="90">
        <v>-3.0649999999999977</v>
      </c>
      <c r="K32" s="90">
        <v>57</v>
      </c>
      <c r="L32" s="90">
        <v>121.33333333333333</v>
      </c>
      <c r="M32" s="90">
        <v>-4.276666666666671</v>
      </c>
      <c r="N32" s="90">
        <v>129.6</v>
      </c>
      <c r="O32" s="90">
        <v>190.772</v>
      </c>
      <c r="P32" s="90">
        <v>-6.188000000000017</v>
      </c>
      <c r="Q32" s="90">
        <v>208</v>
      </c>
      <c r="R32" s="90">
        <v>348.06800000000004</v>
      </c>
      <c r="S32" s="90">
        <v>-23.48199999999997</v>
      </c>
      <c r="T32" s="90">
        <v>408.88</v>
      </c>
    </row>
    <row r="33" spans="1:20" ht="21.75" customHeight="1">
      <c r="A33" s="69">
        <v>27</v>
      </c>
      <c r="B33" s="86" t="s">
        <v>49</v>
      </c>
      <c r="C33" s="90">
        <v>40.166</v>
      </c>
      <c r="D33" s="90">
        <v>1.975999999999999</v>
      </c>
      <c r="E33" s="90">
        <v>42</v>
      </c>
      <c r="F33" s="90">
        <v>41.7</v>
      </c>
      <c r="G33" s="90">
        <v>-0.00999999999999801</v>
      </c>
      <c r="H33" s="90">
        <v>43.7</v>
      </c>
      <c r="I33" s="90">
        <v>52.616</v>
      </c>
      <c r="J33" s="90">
        <v>-0.23400000000000176</v>
      </c>
      <c r="K33" s="90">
        <v>54</v>
      </c>
      <c r="L33" s="90">
        <v>133.3</v>
      </c>
      <c r="M33" s="90">
        <v>7.690000000000012</v>
      </c>
      <c r="N33" s="90">
        <v>140</v>
      </c>
      <c r="O33" s="90">
        <v>197.45999999999998</v>
      </c>
      <c r="P33" s="90">
        <v>0.4999999999999716</v>
      </c>
      <c r="Q33" s="90">
        <v>207</v>
      </c>
      <c r="R33" s="90">
        <v>375.556</v>
      </c>
      <c r="S33" s="90">
        <v>4.005999999999972</v>
      </c>
      <c r="T33" s="90">
        <v>410</v>
      </c>
    </row>
    <row r="34" spans="1:20" ht="21.75" customHeight="1">
      <c r="A34" s="67">
        <v>28</v>
      </c>
      <c r="B34" s="85" t="s">
        <v>50</v>
      </c>
      <c r="C34" s="90">
        <v>40.667500000000004</v>
      </c>
      <c r="D34" s="90">
        <v>2.4775000000000063</v>
      </c>
      <c r="E34" s="90">
        <v>42.11</v>
      </c>
      <c r="F34" s="90">
        <v>42.934999999999995</v>
      </c>
      <c r="G34" s="90">
        <v>1.2249999999999943</v>
      </c>
      <c r="H34" s="90">
        <v>44.18</v>
      </c>
      <c r="I34" s="90">
        <v>46.55</v>
      </c>
      <c r="J34" s="90">
        <v>-6.300000000000004</v>
      </c>
      <c r="K34" s="90">
        <v>56</v>
      </c>
      <c r="L34" s="90">
        <v>131.35</v>
      </c>
      <c r="M34" s="90">
        <v>5.739999999999995</v>
      </c>
      <c r="N34" s="90">
        <v>132</v>
      </c>
      <c r="O34" s="90">
        <v>191.75</v>
      </c>
      <c r="P34" s="90">
        <v>-5.210000000000008</v>
      </c>
      <c r="Q34" s="90">
        <v>208</v>
      </c>
      <c r="R34" s="90">
        <v>369.16499999999996</v>
      </c>
      <c r="S34" s="90">
        <v>-2.3850000000000477</v>
      </c>
      <c r="T34" s="90">
        <v>384.44</v>
      </c>
    </row>
    <row r="35" spans="1:20" ht="21.75" customHeight="1">
      <c r="A35" s="67">
        <v>29</v>
      </c>
      <c r="B35" s="85" t="s">
        <v>51</v>
      </c>
      <c r="C35" s="90">
        <v>40.826</v>
      </c>
      <c r="D35" s="90">
        <v>2.636000000000003</v>
      </c>
      <c r="E35" s="90">
        <v>42</v>
      </c>
      <c r="F35" s="90">
        <v>42.542</v>
      </c>
      <c r="G35" s="90">
        <v>0.8320000000000007</v>
      </c>
      <c r="H35" s="90">
        <v>43.34</v>
      </c>
      <c r="I35" s="90">
        <v>51.5325</v>
      </c>
      <c r="J35" s="90">
        <v>-1.3175000000000026</v>
      </c>
      <c r="K35" s="90">
        <v>56</v>
      </c>
      <c r="L35" s="90">
        <v>133.8</v>
      </c>
      <c r="M35" s="90">
        <v>8.190000000000012</v>
      </c>
      <c r="N35" s="90">
        <v>140</v>
      </c>
      <c r="O35" s="90">
        <v>192.04000000000002</v>
      </c>
      <c r="P35" s="90">
        <v>-4.9199999999999875</v>
      </c>
      <c r="Q35" s="90">
        <v>201.6</v>
      </c>
      <c r="R35" s="90">
        <v>395.2</v>
      </c>
      <c r="S35" s="90">
        <v>23.649999999999977</v>
      </c>
      <c r="T35" s="90">
        <v>412</v>
      </c>
    </row>
    <row r="36" spans="1:20" ht="21.75" customHeight="1">
      <c r="A36" s="69">
        <v>30</v>
      </c>
      <c r="B36" s="87" t="s">
        <v>42</v>
      </c>
      <c r="C36" s="90">
        <v>31.8275</v>
      </c>
      <c r="D36" s="90">
        <v>-6.362499999999997</v>
      </c>
      <c r="E36" s="90">
        <v>32.5</v>
      </c>
      <c r="F36" s="90">
        <v>39.602</v>
      </c>
      <c r="G36" s="90">
        <v>-2.108000000000004</v>
      </c>
      <c r="H36" s="90">
        <v>43</v>
      </c>
      <c r="I36" s="90">
        <v>49.339999999999996</v>
      </c>
      <c r="J36" s="90">
        <v>-3.510000000000005</v>
      </c>
      <c r="K36" s="90">
        <v>53</v>
      </c>
      <c r="L36" s="90">
        <v>128.898</v>
      </c>
      <c r="M36" s="90">
        <v>3.2879999999999967</v>
      </c>
      <c r="N36" s="90">
        <v>136</v>
      </c>
      <c r="O36" s="90">
        <v>187.71999999999997</v>
      </c>
      <c r="P36" s="90">
        <v>-9.240000000000038</v>
      </c>
      <c r="Q36" s="90">
        <v>206</v>
      </c>
      <c r="R36" s="90">
        <v>393.6133333333333</v>
      </c>
      <c r="S36" s="90">
        <v>22.063333333333276</v>
      </c>
      <c r="T36" s="90">
        <v>431.39</v>
      </c>
    </row>
    <row r="37" spans="1:20" ht="21.75" customHeight="1">
      <c r="A37" s="69">
        <v>31</v>
      </c>
      <c r="B37" s="86" t="s">
        <v>52</v>
      </c>
      <c r="C37" s="90">
        <v>40.93000000000001</v>
      </c>
      <c r="D37" s="90">
        <v>2.740000000000009</v>
      </c>
      <c r="E37" s="90">
        <v>43</v>
      </c>
      <c r="F37" s="90">
        <v>43.400000000000006</v>
      </c>
      <c r="G37" s="90">
        <v>1.6900000000000048</v>
      </c>
      <c r="H37" s="90">
        <v>43.8</v>
      </c>
      <c r="I37" s="90">
        <v>55.087500000000006</v>
      </c>
      <c r="J37" s="90">
        <v>2.2375000000000043</v>
      </c>
      <c r="K37" s="90">
        <v>57</v>
      </c>
      <c r="L37" s="90">
        <v>128.875</v>
      </c>
      <c r="M37" s="90">
        <v>3.2650000000000006</v>
      </c>
      <c r="N37" s="90">
        <v>141</v>
      </c>
      <c r="O37" s="90">
        <v>200.625</v>
      </c>
      <c r="P37" s="90">
        <v>3.664999999999992</v>
      </c>
      <c r="Q37" s="90">
        <v>208</v>
      </c>
      <c r="R37" s="90">
        <v>391.875</v>
      </c>
      <c r="S37" s="90">
        <v>20.32499999999999</v>
      </c>
      <c r="T37" s="90">
        <v>400</v>
      </c>
    </row>
    <row r="38" spans="1:20" ht="21.75" customHeight="1">
      <c r="A38" s="67">
        <v>32</v>
      </c>
      <c r="B38" s="86" t="s">
        <v>43</v>
      </c>
      <c r="C38" s="90">
        <v>33.464</v>
      </c>
      <c r="D38" s="90">
        <v>-4.725999999999999</v>
      </c>
      <c r="E38" s="90">
        <v>43.33</v>
      </c>
      <c r="F38" s="90">
        <v>38.31</v>
      </c>
      <c r="G38" s="90">
        <v>-3.3999999999999986</v>
      </c>
      <c r="H38" s="90">
        <v>45.11</v>
      </c>
      <c r="I38" s="90">
        <v>56.556</v>
      </c>
      <c r="J38" s="90">
        <v>3.705999999999996</v>
      </c>
      <c r="K38" s="90">
        <v>61</v>
      </c>
      <c r="L38" s="90">
        <v>124.4</v>
      </c>
      <c r="M38" s="90">
        <v>-1.2099999999999937</v>
      </c>
      <c r="N38" s="90">
        <v>129.5</v>
      </c>
      <c r="O38" s="90">
        <v>187.16</v>
      </c>
      <c r="P38" s="90">
        <v>-9.800000000000011</v>
      </c>
      <c r="Q38" s="90">
        <v>208</v>
      </c>
      <c r="R38" s="90">
        <v>412.44399999999996</v>
      </c>
      <c r="S38" s="90">
        <v>40.89399999999995</v>
      </c>
      <c r="T38" s="90">
        <v>447.77</v>
      </c>
    </row>
    <row r="39" spans="1:20" ht="21.75" customHeight="1">
      <c r="A39" s="67">
        <v>33</v>
      </c>
      <c r="B39" s="84" t="s">
        <v>56</v>
      </c>
      <c r="C39" s="90">
        <v>32.888</v>
      </c>
      <c r="D39" s="90">
        <v>-5.302</v>
      </c>
      <c r="E39" s="90">
        <v>40</v>
      </c>
      <c r="F39" s="90">
        <v>42.6</v>
      </c>
      <c r="G39" s="90">
        <v>0.8900000000000006</v>
      </c>
      <c r="H39" s="90">
        <v>43.2</v>
      </c>
      <c r="I39" s="90">
        <v>50.6</v>
      </c>
      <c r="J39" s="90">
        <v>-2.25</v>
      </c>
      <c r="K39" s="90">
        <v>50.6</v>
      </c>
      <c r="L39" s="90">
        <v>119.8</v>
      </c>
      <c r="M39" s="90">
        <v>-5.810000000000002</v>
      </c>
      <c r="N39" s="90">
        <v>119.8</v>
      </c>
      <c r="O39" s="90">
        <v>192</v>
      </c>
      <c r="P39" s="90">
        <v>-4.960000000000008</v>
      </c>
      <c r="Q39" s="90">
        <v>192</v>
      </c>
      <c r="R39" s="90">
        <v>423.33</v>
      </c>
      <c r="S39" s="90">
        <v>51.77999999999997</v>
      </c>
      <c r="T39" s="90">
        <v>423.33</v>
      </c>
    </row>
    <row r="40" spans="1:20" ht="21.75" customHeight="1">
      <c r="A40" s="69">
        <v>34</v>
      </c>
      <c r="B40" s="87" t="s">
        <v>57</v>
      </c>
      <c r="C40" s="90">
        <v>35.952</v>
      </c>
      <c r="D40" s="90">
        <v>-2.2379999999999995</v>
      </c>
      <c r="E40" s="90">
        <v>36.6</v>
      </c>
      <c r="F40" s="90">
        <v>36.935</v>
      </c>
      <c r="G40" s="90">
        <v>-4.774999999999999</v>
      </c>
      <c r="H40" s="90">
        <v>37.67</v>
      </c>
      <c r="I40" s="90">
        <v>44.260000000000005</v>
      </c>
      <c r="J40" s="90">
        <v>-8.589999999999996</v>
      </c>
      <c r="K40" s="90">
        <v>50.2</v>
      </c>
      <c r="L40" s="90">
        <v>114.975</v>
      </c>
      <c r="M40" s="90">
        <v>-10.635000000000005</v>
      </c>
      <c r="N40" s="90">
        <v>123.95</v>
      </c>
      <c r="O40" s="90">
        <v>175</v>
      </c>
      <c r="P40" s="90">
        <v>-21.960000000000008</v>
      </c>
      <c r="Q40" s="90">
        <v>182</v>
      </c>
      <c r="R40" s="90">
        <v>321.9</v>
      </c>
      <c r="S40" s="90">
        <v>-49.650000000000034</v>
      </c>
      <c r="T40" s="90">
        <v>336</v>
      </c>
    </row>
    <row r="41" spans="1:20" ht="21.75" customHeight="1">
      <c r="A41" s="69">
        <v>35</v>
      </c>
      <c r="B41" s="87" t="s">
        <v>95</v>
      </c>
      <c r="C41" s="90">
        <v>38.94</v>
      </c>
      <c r="D41" s="90">
        <v>0.75</v>
      </c>
      <c r="E41" s="90">
        <v>39</v>
      </c>
      <c r="F41" s="90">
        <v>47.6</v>
      </c>
      <c r="G41" s="90">
        <v>5.890000000000001</v>
      </c>
      <c r="H41" s="90">
        <v>54</v>
      </c>
      <c r="I41" s="90">
        <v>60.2</v>
      </c>
      <c r="J41" s="90">
        <v>7.350000000000001</v>
      </c>
      <c r="K41" s="90">
        <v>68</v>
      </c>
      <c r="L41" s="90">
        <v>137.04000000000002</v>
      </c>
      <c r="M41" s="90">
        <v>11.430000000000021</v>
      </c>
      <c r="N41" s="90">
        <v>144</v>
      </c>
      <c r="O41" s="90">
        <v>201.33333333333334</v>
      </c>
      <c r="P41" s="90">
        <v>4.373333333333335</v>
      </c>
      <c r="Q41" s="90">
        <v>216</v>
      </c>
      <c r="R41" s="90">
        <v>435.55333333333334</v>
      </c>
      <c r="S41" s="90">
        <v>64.00333333333333</v>
      </c>
      <c r="T41" s="90">
        <v>461.11</v>
      </c>
    </row>
    <row r="42" spans="1:20" ht="21.75" customHeight="1">
      <c r="A42" s="67">
        <v>36</v>
      </c>
      <c r="B42" s="86" t="s">
        <v>96</v>
      </c>
      <c r="C42" s="90">
        <v>48.67333333333334</v>
      </c>
      <c r="D42" s="90">
        <v>10.483333333333341</v>
      </c>
      <c r="E42" s="90">
        <v>55</v>
      </c>
      <c r="F42" s="90">
        <v>51.5</v>
      </c>
      <c r="G42" s="90">
        <v>9.79</v>
      </c>
      <c r="H42" s="90">
        <v>56</v>
      </c>
      <c r="I42" s="90">
        <v>68</v>
      </c>
      <c r="J42" s="90">
        <v>15.149999999999999</v>
      </c>
      <c r="K42" s="90">
        <v>75</v>
      </c>
      <c r="L42" s="90">
        <v>137.64000000000001</v>
      </c>
      <c r="M42" s="90">
        <v>12.030000000000015</v>
      </c>
      <c r="N42" s="90">
        <v>148</v>
      </c>
      <c r="O42" s="90">
        <v>185.33333333333334</v>
      </c>
      <c r="P42" s="90">
        <v>-11.626666666666665</v>
      </c>
      <c r="Q42" s="90">
        <v>188</v>
      </c>
      <c r="R42" s="90">
        <v>394.72</v>
      </c>
      <c r="S42" s="90">
        <v>23.170000000000016</v>
      </c>
      <c r="T42" s="90">
        <v>423.33</v>
      </c>
    </row>
    <row r="43" spans="1:20" ht="21.75" customHeight="1">
      <c r="A43" s="67">
        <v>37</v>
      </c>
      <c r="B43" s="86" t="s">
        <v>23</v>
      </c>
      <c r="C43" s="90">
        <v>36.754999999999995</v>
      </c>
      <c r="D43" s="90">
        <v>-1.4350000000000023</v>
      </c>
      <c r="E43" s="90">
        <v>38.91</v>
      </c>
      <c r="F43" s="90">
        <v>45.6275</v>
      </c>
      <c r="G43" s="90">
        <v>3.917499999999997</v>
      </c>
      <c r="H43" s="90">
        <v>55</v>
      </c>
      <c r="I43" s="90">
        <v>65.5</v>
      </c>
      <c r="J43" s="90">
        <v>12.649999999999999</v>
      </c>
      <c r="K43" s="90">
        <v>79.9</v>
      </c>
      <c r="L43" s="90">
        <v>128.38</v>
      </c>
      <c r="M43" s="90">
        <v>2.769999999999996</v>
      </c>
      <c r="N43" s="90">
        <v>136</v>
      </c>
      <c r="O43" s="90">
        <v>240.17999999999998</v>
      </c>
      <c r="P43" s="90">
        <v>43.21999999999997</v>
      </c>
      <c r="Q43" s="90">
        <v>305.55</v>
      </c>
      <c r="R43" s="90">
        <v>358.81</v>
      </c>
      <c r="S43" s="90">
        <v>-12.740000000000009</v>
      </c>
      <c r="T43" s="90">
        <v>423.7</v>
      </c>
    </row>
    <row r="44" spans="1:20" ht="21.75" customHeight="1">
      <c r="A44" s="69">
        <v>38</v>
      </c>
      <c r="B44" s="94" t="s">
        <v>44</v>
      </c>
      <c r="C44" s="90">
        <v>38.698</v>
      </c>
      <c r="D44" s="90">
        <v>0.5080000000000027</v>
      </c>
      <c r="E44" s="90">
        <v>43.33</v>
      </c>
      <c r="F44" s="90">
        <v>44.82000000000001</v>
      </c>
      <c r="G44" s="90">
        <v>3.1100000000000065</v>
      </c>
      <c r="H44" s="90">
        <v>46.5</v>
      </c>
      <c r="I44" s="90">
        <v>56.666666666666664</v>
      </c>
      <c r="J44" s="90">
        <v>3.816666666666663</v>
      </c>
      <c r="K44" s="90">
        <v>64</v>
      </c>
      <c r="L44" s="90">
        <v>125.43333333333334</v>
      </c>
      <c r="M44" s="90">
        <v>-0.1766666666666623</v>
      </c>
      <c r="N44" s="90">
        <v>132.3</v>
      </c>
      <c r="O44" s="90">
        <v>191.92000000000002</v>
      </c>
      <c r="P44" s="90">
        <v>-5.039999999999992</v>
      </c>
      <c r="Q44" s="90">
        <v>212</v>
      </c>
      <c r="R44" s="90">
        <v>419.16499999999996</v>
      </c>
      <c r="S44" s="90">
        <v>47.61499999999995</v>
      </c>
      <c r="T44" s="90">
        <v>432.78</v>
      </c>
    </row>
    <row r="45" spans="1:20" ht="21.75" customHeight="1">
      <c r="A45" s="69">
        <v>39</v>
      </c>
      <c r="B45" s="86" t="s">
        <v>58</v>
      </c>
      <c r="C45" s="90">
        <v>38.44</v>
      </c>
      <c r="D45" s="90">
        <v>0.25</v>
      </c>
      <c r="E45" s="90">
        <v>38.44</v>
      </c>
      <c r="F45" s="90">
        <v>41</v>
      </c>
      <c r="G45" s="90">
        <v>-0.7100000000000009</v>
      </c>
      <c r="H45" s="90">
        <v>41</v>
      </c>
      <c r="I45" s="90">
        <v>50.6</v>
      </c>
      <c r="J45" s="90">
        <v>-2.25</v>
      </c>
      <c r="K45" s="90">
        <v>50.6</v>
      </c>
      <c r="L45" s="90">
        <v>116.8</v>
      </c>
      <c r="M45" s="90">
        <v>-8.810000000000002</v>
      </c>
      <c r="N45" s="90">
        <v>116.8</v>
      </c>
      <c r="O45" s="90">
        <v>188</v>
      </c>
      <c r="P45" s="90">
        <v>-8.960000000000008</v>
      </c>
      <c r="Q45" s="90">
        <v>188</v>
      </c>
      <c r="R45" s="90">
        <v>423.33</v>
      </c>
      <c r="S45" s="90">
        <v>51.77999999999997</v>
      </c>
      <c r="T45" s="90">
        <v>423.33</v>
      </c>
    </row>
    <row r="46" spans="1:20" ht="21.75" customHeight="1">
      <c r="A46" s="67">
        <v>40</v>
      </c>
      <c r="B46" s="85" t="s">
        <v>30</v>
      </c>
      <c r="C46" s="90">
        <v>36.136</v>
      </c>
      <c r="D46" s="90">
        <v>-2.053999999999995</v>
      </c>
      <c r="E46" s="90">
        <v>38.88</v>
      </c>
      <c r="F46" s="90">
        <v>41.233333333333334</v>
      </c>
      <c r="G46" s="90">
        <v>-0.47666666666666657</v>
      </c>
      <c r="H46" s="90">
        <v>44</v>
      </c>
      <c r="I46" s="90">
        <v>52.96666666666667</v>
      </c>
      <c r="J46" s="90">
        <v>0.11666666666666714</v>
      </c>
      <c r="K46" s="90">
        <v>55</v>
      </c>
      <c r="L46" s="90">
        <v>116.89999999999999</v>
      </c>
      <c r="M46" s="90">
        <v>-8.710000000000008</v>
      </c>
      <c r="N46" s="90">
        <v>119.8</v>
      </c>
      <c r="O46" s="90">
        <v>199.13333333333335</v>
      </c>
      <c r="P46" s="90">
        <v>2.173333333333346</v>
      </c>
      <c r="Q46" s="90">
        <v>199.8</v>
      </c>
      <c r="R46" s="90">
        <v>359.05</v>
      </c>
      <c r="S46" s="90">
        <v>-12.5</v>
      </c>
      <c r="T46" s="90">
        <v>389.1</v>
      </c>
    </row>
    <row r="47" spans="1:20" ht="21.75" customHeight="1">
      <c r="A47" s="67">
        <v>41</v>
      </c>
      <c r="B47" s="84" t="s">
        <v>53</v>
      </c>
      <c r="C47" s="90">
        <v>41.707499999999996</v>
      </c>
      <c r="D47" s="90">
        <v>3.5174999999999983</v>
      </c>
      <c r="E47" s="90">
        <v>42.11</v>
      </c>
      <c r="F47" s="90">
        <v>42.849999999999994</v>
      </c>
      <c r="G47" s="90">
        <v>1.1399999999999935</v>
      </c>
      <c r="H47" s="90">
        <v>43.8</v>
      </c>
      <c r="I47" s="90">
        <v>54</v>
      </c>
      <c r="J47" s="90">
        <v>1.1499999999999986</v>
      </c>
      <c r="K47" s="90">
        <v>57</v>
      </c>
      <c r="L47" s="90">
        <v>130.85</v>
      </c>
      <c r="M47" s="90">
        <v>5.239999999999995</v>
      </c>
      <c r="N47" s="90">
        <v>139</v>
      </c>
      <c r="O47" s="90">
        <v>203.5</v>
      </c>
      <c r="P47" s="90">
        <v>6.539999999999992</v>
      </c>
      <c r="Q47" s="90">
        <v>208</v>
      </c>
      <c r="R47" s="90">
        <v>412.75</v>
      </c>
      <c r="S47" s="90">
        <v>41.19999999999999</v>
      </c>
      <c r="T47" s="90">
        <v>420</v>
      </c>
    </row>
    <row r="48" spans="1:20" ht="21.75" customHeight="1">
      <c r="A48" s="69">
        <v>42</v>
      </c>
      <c r="B48" s="87" t="s">
        <v>24</v>
      </c>
      <c r="C48" s="90">
        <v>56</v>
      </c>
      <c r="D48" s="90">
        <v>17.810000000000002</v>
      </c>
      <c r="E48" s="90">
        <v>56</v>
      </c>
      <c r="F48" s="90">
        <v>53.2</v>
      </c>
      <c r="G48" s="90">
        <v>11.490000000000002</v>
      </c>
      <c r="H48" s="90">
        <v>55.6</v>
      </c>
      <c r="I48" s="90">
        <v>71.4</v>
      </c>
      <c r="J48" s="90">
        <v>18.550000000000004</v>
      </c>
      <c r="K48" s="90">
        <v>73.2</v>
      </c>
      <c r="L48" s="90">
        <v>133.7</v>
      </c>
      <c r="M48" s="90">
        <v>8.08999999999999</v>
      </c>
      <c r="N48" s="90">
        <v>136</v>
      </c>
      <c r="O48" s="90">
        <v>288.88</v>
      </c>
      <c r="P48" s="90">
        <v>91.91999999999999</v>
      </c>
      <c r="Q48" s="90">
        <v>288.88</v>
      </c>
      <c r="R48" s="90">
        <v>328</v>
      </c>
      <c r="S48" s="90">
        <v>-43.55000000000001</v>
      </c>
      <c r="T48" s="90">
        <v>328</v>
      </c>
    </row>
    <row r="49" spans="1:20" ht="21.75" customHeight="1">
      <c r="A49" s="69">
        <v>43</v>
      </c>
      <c r="B49" s="89" t="s">
        <v>45</v>
      </c>
      <c r="C49" s="90">
        <v>37.1375</v>
      </c>
      <c r="D49" s="90">
        <v>-1.0524999999999949</v>
      </c>
      <c r="E49" s="90">
        <v>41.28</v>
      </c>
      <c r="F49" s="90">
        <v>41.339999999999996</v>
      </c>
      <c r="G49" s="90">
        <v>-0.37000000000000455</v>
      </c>
      <c r="H49" s="90">
        <v>43.8</v>
      </c>
      <c r="I49" s="90">
        <v>46.1</v>
      </c>
      <c r="J49" s="90">
        <v>-6.75</v>
      </c>
      <c r="K49" s="90">
        <v>53.8</v>
      </c>
      <c r="L49" s="90">
        <v>123.575</v>
      </c>
      <c r="M49" s="90">
        <v>-2.0349999999999966</v>
      </c>
      <c r="N49" s="90">
        <v>125.8</v>
      </c>
      <c r="O49" s="90">
        <v>193.65</v>
      </c>
      <c r="P49" s="90">
        <v>-3.3100000000000023</v>
      </c>
      <c r="Q49" s="90">
        <v>208</v>
      </c>
      <c r="R49" s="90">
        <v>413.96000000000004</v>
      </c>
      <c r="S49" s="90">
        <v>42.410000000000025</v>
      </c>
      <c r="T49" s="90">
        <v>432.78</v>
      </c>
    </row>
    <row r="50" spans="1:20" ht="21.75" customHeight="1">
      <c r="A50" s="67">
        <v>44</v>
      </c>
      <c r="B50" s="87" t="s">
        <v>59</v>
      </c>
      <c r="C50" s="90">
        <v>40.95142857142857</v>
      </c>
      <c r="D50" s="90">
        <v>2.7614285714285742</v>
      </c>
      <c r="E50" s="90">
        <v>41.11</v>
      </c>
      <c r="F50" s="90">
        <v>41.857142857142854</v>
      </c>
      <c r="G50" s="90">
        <v>0.14714285714285325</v>
      </c>
      <c r="H50" s="90">
        <v>42</v>
      </c>
      <c r="I50" s="90">
        <v>50.6</v>
      </c>
      <c r="J50" s="90">
        <v>25.21</v>
      </c>
      <c r="K50" s="90">
        <v>50.6</v>
      </c>
      <c r="L50" s="90">
        <v>120.7</v>
      </c>
      <c r="M50" s="90">
        <v>-4.909999999999997</v>
      </c>
      <c r="N50" s="90">
        <v>121</v>
      </c>
      <c r="O50" s="90">
        <v>244.95000000000002</v>
      </c>
      <c r="P50" s="90">
        <v>47.99000000000001</v>
      </c>
      <c r="Q50" s="90">
        <v>254.44</v>
      </c>
      <c r="R50" s="90">
        <v>389.99666666666667</v>
      </c>
      <c r="S50" s="90">
        <v>18.44666666666666</v>
      </c>
      <c r="T50" s="90">
        <v>423.33</v>
      </c>
    </row>
    <row r="51" spans="1:20" ht="21.75" customHeight="1" thickBot="1">
      <c r="A51" s="67">
        <v>45</v>
      </c>
      <c r="B51" s="85" t="s">
        <v>36</v>
      </c>
      <c r="C51" s="90">
        <v>35.075</v>
      </c>
      <c r="D51" s="90">
        <v>-3.114999999999995</v>
      </c>
      <c r="E51" s="90">
        <v>37.85</v>
      </c>
      <c r="F51" s="90">
        <v>38.95</v>
      </c>
      <c r="G51" s="90">
        <v>-2.759999999999998</v>
      </c>
      <c r="H51" s="90">
        <v>39.9</v>
      </c>
      <c r="I51" s="90">
        <v>62.11</v>
      </c>
      <c r="J51" s="90">
        <v>9.259999999999998</v>
      </c>
      <c r="K51" s="90">
        <v>62.11</v>
      </c>
      <c r="L51" s="90">
        <v>135.9</v>
      </c>
      <c r="M51" s="90">
        <v>10.290000000000006</v>
      </c>
      <c r="N51" s="90">
        <v>135.9</v>
      </c>
      <c r="O51" s="90">
        <v>185.7</v>
      </c>
      <c r="P51" s="90">
        <v>-11.26000000000002</v>
      </c>
      <c r="Q51" s="90">
        <v>210.2</v>
      </c>
      <c r="R51" s="90">
        <v>395.40999999999997</v>
      </c>
      <c r="S51" s="90">
        <v>23.859999999999957</v>
      </c>
      <c r="T51" s="90">
        <v>438.05</v>
      </c>
    </row>
    <row r="52" spans="1:20" ht="33" customHeight="1" thickBot="1">
      <c r="A52" s="110" t="s">
        <v>5</v>
      </c>
      <c r="B52" s="111"/>
      <c r="C52" s="52">
        <f>AVERAGE(C7:C51)</f>
        <v>38.72835396825398</v>
      </c>
      <c r="D52" s="90">
        <f>C52-38.19</f>
        <v>0.5383539682539791</v>
      </c>
      <c r="E52" s="53">
        <f>AVERAGE(E7:E51)</f>
        <v>41.26688888888888</v>
      </c>
      <c r="F52" s="54">
        <f>AVERAGE(F7:F51)</f>
        <v>42.9460315696649</v>
      </c>
      <c r="G52" s="90">
        <f>F52-41.71</f>
        <v>1.2360315696649025</v>
      </c>
      <c r="H52" s="55">
        <f>AVERAGE(H7:H51)</f>
        <v>45.56177777777777</v>
      </c>
      <c r="I52" s="52">
        <f>AVERAGE(I7:I51)</f>
        <v>54.45552760942761</v>
      </c>
      <c r="J52" s="90">
        <f>I52-52.85</f>
        <v>1.605527609427611</v>
      </c>
      <c r="K52" s="53">
        <f>AVERAGE(K7:K51)</f>
        <v>58.73355555555556</v>
      </c>
      <c r="L52" s="54">
        <f>AVERAGE(L7:L51)</f>
        <v>127.29521851851854</v>
      </c>
      <c r="M52" s="90">
        <f>L52-125.61</f>
        <v>1.685218518518539</v>
      </c>
      <c r="N52" s="55">
        <f>AVERAGE(N7:N51)</f>
        <v>133.78044444444447</v>
      </c>
      <c r="O52" s="52">
        <f>AVERAGE(O7:O51)</f>
        <v>203.32518888888887</v>
      </c>
      <c r="P52" s="90">
        <f>O52-196.96</f>
        <v>6.365188888888866</v>
      </c>
      <c r="Q52" s="53">
        <f>AVERAGE(Q7:Q51)</f>
        <v>218.37311111111114</v>
      </c>
      <c r="R52" s="54">
        <f>AVERAGE(R7:R51)</f>
        <v>395.23903209876534</v>
      </c>
      <c r="S52" s="90">
        <f>R52-371.55</f>
        <v>23.689032098765324</v>
      </c>
      <c r="T52" s="53">
        <f>AVERAGE(T7:T51)</f>
        <v>415.74044444444445</v>
      </c>
    </row>
    <row r="53" spans="1:20" ht="26.25" customHeight="1" thickBot="1">
      <c r="A53" s="108" t="s">
        <v>18</v>
      </c>
      <c r="B53" s="109"/>
      <c r="C53" s="56"/>
      <c r="D53" s="57"/>
      <c r="E53" s="58">
        <f>MIN(E7:E51)</f>
        <v>32.5</v>
      </c>
      <c r="F53" s="59"/>
      <c r="G53" s="57"/>
      <c r="H53" s="60">
        <f>MIN(H7:H51)</f>
        <v>37.67</v>
      </c>
      <c r="I53" s="61"/>
      <c r="J53" s="57"/>
      <c r="K53" s="58">
        <f>MIN(K7:K51)</f>
        <v>43.3</v>
      </c>
      <c r="L53" s="59"/>
      <c r="M53" s="57"/>
      <c r="N53" s="60">
        <f>MIN(N7:N51)</f>
        <v>116.8</v>
      </c>
      <c r="O53" s="61"/>
      <c r="P53" s="57"/>
      <c r="Q53" s="58">
        <f>AVERAGE(MIN(Q7:Q51))</f>
        <v>177.6</v>
      </c>
      <c r="R53" s="59"/>
      <c r="S53" s="57"/>
      <c r="T53" s="58">
        <f>MIN(T7:T51)</f>
        <v>328</v>
      </c>
    </row>
    <row r="54" spans="1:5" ht="12.75">
      <c r="A54" s="63" t="s">
        <v>73</v>
      </c>
      <c r="B54" s="64"/>
      <c r="C54" s="64"/>
      <c r="E54" s="62"/>
    </row>
    <row r="55" ht="12.75">
      <c r="A55" s="65" t="s">
        <v>75</v>
      </c>
    </row>
    <row r="56" ht="12.75">
      <c r="A56" s="11" t="s">
        <v>76</v>
      </c>
    </row>
    <row r="57" ht="12.75">
      <c r="A57" s="11" t="s">
        <v>77</v>
      </c>
    </row>
    <row r="58" ht="12.75">
      <c r="A58" s="11" t="s">
        <v>78</v>
      </c>
    </row>
    <row r="59" ht="12.75">
      <c r="A59" s="11" t="s">
        <v>79</v>
      </c>
    </row>
    <row r="60" ht="12.75">
      <c r="A60" s="11" t="s">
        <v>80</v>
      </c>
    </row>
    <row r="61" ht="12.75">
      <c r="A61" s="11" t="s">
        <v>81</v>
      </c>
    </row>
    <row r="62" ht="12.75">
      <c r="A62" s="11"/>
    </row>
  </sheetData>
  <sheetProtection/>
  <mergeCells count="13">
    <mergeCell ref="A2:T2"/>
    <mergeCell ref="A1:T1"/>
    <mergeCell ref="L4:N4"/>
    <mergeCell ref="A4:A5"/>
    <mergeCell ref="B4:B5"/>
    <mergeCell ref="C4:E4"/>
    <mergeCell ref="F4:H4"/>
    <mergeCell ref="I4:K4"/>
    <mergeCell ref="O4:Q4"/>
    <mergeCell ref="R4:T4"/>
    <mergeCell ref="A3:T3"/>
    <mergeCell ref="A53:B53"/>
    <mergeCell ref="A52:B52"/>
  </mergeCells>
  <printOptions/>
  <pageMargins left="0" right="0" top="0.1968503937007874" bottom="0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pane ySplit="5" topLeftCell="A40" activePane="bottomLeft" state="frozen"/>
      <selection pane="topLeft" activeCell="A1" sqref="A1"/>
      <selection pane="bottomLeft" activeCell="I4" sqref="I4"/>
    </sheetView>
  </sheetViews>
  <sheetFormatPr defaultColWidth="9.125" defaultRowHeight="12.75"/>
  <cols>
    <col min="1" max="1" width="4.375" style="11" customWidth="1"/>
    <col min="2" max="2" width="27.50390625" style="11" customWidth="1"/>
    <col min="3" max="3" width="7.625" style="11" customWidth="1"/>
    <col min="4" max="4" width="8.50390625" style="11" customWidth="1"/>
    <col min="5" max="5" width="7.00390625" style="11" customWidth="1"/>
    <col min="6" max="6" width="8.00390625" style="11" customWidth="1"/>
    <col min="7" max="7" width="7.375" style="11" customWidth="1"/>
    <col min="8" max="8" width="7.00390625" style="11" customWidth="1"/>
    <col min="9" max="10" width="8.00390625" style="11" customWidth="1"/>
    <col min="11" max="11" width="7.00390625" style="11" customWidth="1"/>
    <col min="12" max="12" width="0.12890625" style="11" customWidth="1"/>
    <col min="13" max="23" width="9.125" style="11" hidden="1" customWidth="1"/>
    <col min="24" max="16384" width="9.125" style="11" customWidth="1"/>
  </cols>
  <sheetData>
    <row r="1" spans="1:11" ht="15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thickBot="1">
      <c r="A2" s="125" t="s">
        <v>99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12" customFormat="1" ht="26.25" customHeight="1">
      <c r="A3" s="117" t="s">
        <v>1</v>
      </c>
      <c r="B3" s="127" t="s">
        <v>2</v>
      </c>
      <c r="C3" s="129" t="s">
        <v>3</v>
      </c>
      <c r="D3" s="130"/>
      <c r="E3" s="131"/>
      <c r="F3" s="132" t="s">
        <v>4</v>
      </c>
      <c r="G3" s="130"/>
      <c r="H3" s="133"/>
      <c r="I3" s="129" t="s">
        <v>10</v>
      </c>
      <c r="J3" s="130"/>
      <c r="K3" s="131"/>
    </row>
    <row r="4" spans="1:11" s="12" customFormat="1" ht="123" customHeight="1" thickBot="1">
      <c r="A4" s="118"/>
      <c r="B4" s="128"/>
      <c r="C4" s="13" t="s">
        <v>15</v>
      </c>
      <c r="D4" s="14" t="s">
        <v>88</v>
      </c>
      <c r="E4" s="15" t="s">
        <v>16</v>
      </c>
      <c r="F4" s="16" t="s">
        <v>15</v>
      </c>
      <c r="G4" s="14" t="s">
        <v>88</v>
      </c>
      <c r="H4" s="17" t="s">
        <v>16</v>
      </c>
      <c r="I4" s="13" t="s">
        <v>15</v>
      </c>
      <c r="J4" s="14" t="s">
        <v>89</v>
      </c>
      <c r="K4" s="15" t="s">
        <v>16</v>
      </c>
    </row>
    <row r="5" spans="1:11" s="26" customFormat="1" ht="9.75">
      <c r="A5" s="18">
        <v>1</v>
      </c>
      <c r="B5" s="19">
        <v>2</v>
      </c>
      <c r="C5" s="20">
        <v>3</v>
      </c>
      <c r="D5" s="21">
        <v>4</v>
      </c>
      <c r="E5" s="22">
        <v>5</v>
      </c>
      <c r="F5" s="23">
        <v>6</v>
      </c>
      <c r="G5" s="21">
        <v>7</v>
      </c>
      <c r="H5" s="24">
        <v>8</v>
      </c>
      <c r="I5" s="20">
        <v>9</v>
      </c>
      <c r="J5" s="21">
        <v>10</v>
      </c>
      <c r="K5" s="25">
        <v>11</v>
      </c>
    </row>
    <row r="6" spans="1:17" s="29" customFormat="1" ht="15" customHeight="1">
      <c r="A6" s="27">
        <v>1</v>
      </c>
      <c r="B6" s="86" t="s">
        <v>46</v>
      </c>
      <c r="C6" s="81">
        <v>30.545</v>
      </c>
      <c r="D6" s="81">
        <v>-2.414999999999999</v>
      </c>
      <c r="E6" s="81">
        <v>31.29</v>
      </c>
      <c r="F6" s="81">
        <v>31.645</v>
      </c>
      <c r="G6" s="81">
        <v>-1.0749999999999993</v>
      </c>
      <c r="H6" s="81">
        <v>32.29</v>
      </c>
      <c r="I6" s="81">
        <v>38.25</v>
      </c>
      <c r="J6" s="81">
        <v>-0.28999999999999915</v>
      </c>
      <c r="K6" s="81">
        <v>39</v>
      </c>
      <c r="M6" s="28"/>
      <c r="N6" s="28"/>
      <c r="O6" s="28"/>
      <c r="P6" s="28"/>
      <c r="Q6" s="28"/>
    </row>
    <row r="7" spans="1:17" s="29" customFormat="1" ht="15" customHeight="1">
      <c r="A7" s="27">
        <v>2</v>
      </c>
      <c r="B7" s="86" t="s">
        <v>31</v>
      </c>
      <c r="C7" s="81">
        <v>37.78399999999999</v>
      </c>
      <c r="D7" s="81">
        <v>4.823999999999991</v>
      </c>
      <c r="E7" s="81">
        <v>43.08</v>
      </c>
      <c r="F7" s="81">
        <v>43.845</v>
      </c>
      <c r="G7" s="81">
        <v>8.125</v>
      </c>
      <c r="H7" s="81">
        <v>44.61</v>
      </c>
      <c r="I7" s="81">
        <v>34.915</v>
      </c>
      <c r="J7" s="81">
        <v>-3.625</v>
      </c>
      <c r="K7" s="81">
        <v>38</v>
      </c>
      <c r="L7" s="28"/>
      <c r="M7" s="11"/>
      <c r="N7" s="11"/>
      <c r="O7" s="11"/>
      <c r="P7" s="11"/>
      <c r="Q7" s="11"/>
    </row>
    <row r="8" spans="1:17" s="29" customFormat="1" ht="15" customHeight="1">
      <c r="A8" s="27">
        <v>3</v>
      </c>
      <c r="B8" s="84" t="s">
        <v>41</v>
      </c>
      <c r="C8" s="81">
        <v>34.658</v>
      </c>
      <c r="D8" s="81">
        <v>1.6980000000000004</v>
      </c>
      <c r="E8" s="81">
        <v>43.4</v>
      </c>
      <c r="F8" s="81">
        <v>39.60666666666666</v>
      </c>
      <c r="G8" s="81">
        <v>3.886666666666663</v>
      </c>
      <c r="H8" s="81">
        <v>44.54</v>
      </c>
      <c r="I8" s="81">
        <v>43.06666666666666</v>
      </c>
      <c r="J8" s="81">
        <v>4.526666666666664</v>
      </c>
      <c r="K8" s="81">
        <v>47.73</v>
      </c>
      <c r="M8" s="30"/>
      <c r="N8" s="31"/>
      <c r="O8" s="31"/>
      <c r="P8" s="31"/>
      <c r="Q8" s="31"/>
    </row>
    <row r="9" spans="1:11" s="29" customFormat="1" ht="15" customHeight="1">
      <c r="A9" s="27">
        <v>4</v>
      </c>
      <c r="B9" s="86" t="s">
        <v>47</v>
      </c>
      <c r="C9" s="81">
        <v>41.75</v>
      </c>
      <c r="D9" s="81">
        <v>8.79</v>
      </c>
      <c r="E9" s="81">
        <v>43</v>
      </c>
      <c r="F9" s="81">
        <v>41</v>
      </c>
      <c r="G9" s="81">
        <v>5.280000000000001</v>
      </c>
      <c r="H9" s="81">
        <v>44</v>
      </c>
      <c r="I9" s="81">
        <v>43.125</v>
      </c>
      <c r="J9" s="81">
        <v>4.585000000000001</v>
      </c>
      <c r="K9" s="81">
        <v>44</v>
      </c>
    </row>
    <row r="10" spans="1:12" s="29" customFormat="1" ht="15" customHeight="1">
      <c r="A10" s="27">
        <v>5</v>
      </c>
      <c r="B10" s="86" t="s">
        <v>54</v>
      </c>
      <c r="C10" s="81">
        <v>34.806</v>
      </c>
      <c r="D10" s="81">
        <v>1.8459999999999965</v>
      </c>
      <c r="E10" s="81">
        <v>41.27</v>
      </c>
      <c r="F10" s="81">
        <v>34.523999999999994</v>
      </c>
      <c r="G10" s="81">
        <v>-1.196000000000005</v>
      </c>
      <c r="H10" s="81">
        <v>38.46</v>
      </c>
      <c r="I10" s="81">
        <v>41.884</v>
      </c>
      <c r="J10" s="81">
        <v>3.344000000000001</v>
      </c>
      <c r="K10" s="81">
        <v>42.73</v>
      </c>
      <c r="L10" s="33"/>
    </row>
    <row r="11" spans="1:12" s="29" customFormat="1" ht="15" customHeight="1">
      <c r="A11" s="27">
        <v>6</v>
      </c>
      <c r="B11" s="98" t="s">
        <v>55</v>
      </c>
      <c r="C11" s="81">
        <v>36</v>
      </c>
      <c r="D11" s="81">
        <v>3.039999999999999</v>
      </c>
      <c r="E11" s="81">
        <v>36</v>
      </c>
      <c r="F11" s="81">
        <v>37.69</v>
      </c>
      <c r="G11" s="81">
        <v>1.9699999999999989</v>
      </c>
      <c r="H11" s="81">
        <v>38.46</v>
      </c>
      <c r="I11" s="81">
        <v>40.908</v>
      </c>
      <c r="J11" s="81">
        <v>2.368000000000002</v>
      </c>
      <c r="K11" s="81">
        <v>41.54</v>
      </c>
      <c r="L11" s="33"/>
    </row>
    <row r="12" spans="1:12" s="29" customFormat="1" ht="12" customHeight="1">
      <c r="A12" s="27">
        <v>7</v>
      </c>
      <c r="B12" s="97" t="s">
        <v>32</v>
      </c>
      <c r="C12" s="82">
        <v>34.326</v>
      </c>
      <c r="D12" s="81">
        <v>1.3659999999999997</v>
      </c>
      <c r="E12" s="82">
        <v>41.67</v>
      </c>
      <c r="F12" s="82">
        <v>42.135</v>
      </c>
      <c r="G12" s="81">
        <v>6.414999999999999</v>
      </c>
      <c r="H12" s="82">
        <v>46.54</v>
      </c>
      <c r="I12" s="82">
        <v>40.4975</v>
      </c>
      <c r="J12" s="81">
        <v>1.9575000000000031</v>
      </c>
      <c r="K12" s="82">
        <v>49.83</v>
      </c>
      <c r="L12" s="11"/>
    </row>
    <row r="13" spans="1:11" s="29" customFormat="1" ht="12" customHeight="1">
      <c r="A13" s="27">
        <v>8</v>
      </c>
      <c r="B13" s="97" t="s">
        <v>25</v>
      </c>
      <c r="C13" s="82">
        <v>33.33</v>
      </c>
      <c r="D13" s="81">
        <v>0.36999999999999744</v>
      </c>
      <c r="E13" s="82">
        <v>33.33</v>
      </c>
      <c r="F13" s="82">
        <v>37.650000000000006</v>
      </c>
      <c r="G13" s="81">
        <v>1.9300000000000068</v>
      </c>
      <c r="H13" s="82">
        <v>41.46</v>
      </c>
      <c r="I13" s="82">
        <v>43.93000000000001</v>
      </c>
      <c r="J13" s="81">
        <v>5.390000000000008</v>
      </c>
      <c r="K13" s="82">
        <v>47.18</v>
      </c>
    </row>
    <row r="14" spans="1:11" s="29" customFormat="1" ht="12" customHeight="1">
      <c r="A14" s="27">
        <v>9</v>
      </c>
      <c r="B14" s="86" t="s">
        <v>19</v>
      </c>
      <c r="C14" s="81">
        <v>42.38</v>
      </c>
      <c r="D14" s="81">
        <v>9.420000000000002</v>
      </c>
      <c r="E14" s="81">
        <v>42.38</v>
      </c>
      <c r="F14" s="81">
        <v>39.62833333333333</v>
      </c>
      <c r="G14" s="81">
        <v>3.9083333333333314</v>
      </c>
      <c r="H14" s="81">
        <v>42.31</v>
      </c>
      <c r="I14" s="81">
        <v>42.245000000000005</v>
      </c>
      <c r="J14" s="81">
        <v>3.7050000000000054</v>
      </c>
      <c r="K14" s="81">
        <v>42.82</v>
      </c>
    </row>
    <row r="15" spans="1:15" s="29" customFormat="1" ht="13.5" customHeight="1">
      <c r="A15" s="27">
        <v>10</v>
      </c>
      <c r="B15" s="84" t="s">
        <v>20</v>
      </c>
      <c r="C15" s="81">
        <v>36.44</v>
      </c>
      <c r="D15" s="81">
        <v>3.479999999999997</v>
      </c>
      <c r="E15" s="81">
        <v>37.5</v>
      </c>
      <c r="F15" s="81">
        <v>39.28</v>
      </c>
      <c r="G15" s="81">
        <v>3.5600000000000023</v>
      </c>
      <c r="H15" s="81">
        <v>39.69</v>
      </c>
      <c r="I15" s="81">
        <v>46.425</v>
      </c>
      <c r="J15" s="81">
        <v>7.884999999999998</v>
      </c>
      <c r="K15" s="81">
        <v>51.04</v>
      </c>
      <c r="O15" s="29" t="s">
        <v>74</v>
      </c>
    </row>
    <row r="16" spans="1:12" s="29" customFormat="1" ht="15" customHeight="1">
      <c r="A16" s="27">
        <v>11</v>
      </c>
      <c r="B16" s="86" t="s">
        <v>33</v>
      </c>
      <c r="C16" s="81">
        <v>29.7725</v>
      </c>
      <c r="D16" s="81">
        <v>-3.1875</v>
      </c>
      <c r="E16" s="81">
        <v>34</v>
      </c>
      <c r="F16" s="81">
        <v>36.33</v>
      </c>
      <c r="G16" s="81">
        <v>0.6099999999999994</v>
      </c>
      <c r="H16" s="81">
        <v>36.8</v>
      </c>
      <c r="I16" s="81">
        <v>36.5025</v>
      </c>
      <c r="J16" s="81">
        <v>-2.0375000000000014</v>
      </c>
      <c r="K16" s="81">
        <v>38.18</v>
      </c>
      <c r="L16" s="30"/>
    </row>
    <row r="17" spans="1:11" s="29" customFormat="1" ht="15" customHeight="1">
      <c r="A17" s="27">
        <v>12</v>
      </c>
      <c r="B17" s="86" t="s">
        <v>21</v>
      </c>
      <c r="C17" s="81">
        <v>28.46</v>
      </c>
      <c r="D17" s="81">
        <v>-4.5</v>
      </c>
      <c r="E17" s="81">
        <v>28.46</v>
      </c>
      <c r="F17" s="81">
        <v>34.57666666666667</v>
      </c>
      <c r="G17" s="81">
        <v>-1.1433333333333309</v>
      </c>
      <c r="H17" s="81">
        <v>38.33</v>
      </c>
      <c r="I17" s="81">
        <v>38.48</v>
      </c>
      <c r="J17" s="81">
        <v>-0.060000000000002274</v>
      </c>
      <c r="K17" s="81">
        <v>38.48</v>
      </c>
    </row>
    <row r="18" spans="1:11" s="29" customFormat="1" ht="15" customHeight="1">
      <c r="A18" s="27">
        <v>13</v>
      </c>
      <c r="B18" s="86" t="s">
        <v>34</v>
      </c>
      <c r="C18" s="81">
        <v>33.046</v>
      </c>
      <c r="D18" s="81">
        <v>0.08599999999999852</v>
      </c>
      <c r="E18" s="81">
        <v>43</v>
      </c>
      <c r="F18" s="81">
        <v>34.37</v>
      </c>
      <c r="G18" s="81">
        <v>-1.3500000000000014</v>
      </c>
      <c r="H18" s="81">
        <v>44.62</v>
      </c>
      <c r="I18" s="81">
        <v>31.804000000000002</v>
      </c>
      <c r="J18" s="81">
        <v>-6.735999999999997</v>
      </c>
      <c r="K18" s="81">
        <v>34.9</v>
      </c>
    </row>
    <row r="19" spans="1:11" s="29" customFormat="1" ht="15" customHeight="1">
      <c r="A19" s="27">
        <v>14</v>
      </c>
      <c r="B19" s="84" t="s">
        <v>26</v>
      </c>
      <c r="C19" s="81">
        <v>35.815000000000005</v>
      </c>
      <c r="D19" s="81">
        <v>2.855000000000004</v>
      </c>
      <c r="E19" s="81">
        <v>35</v>
      </c>
      <c r="F19" s="81">
        <v>38.192499999999995</v>
      </c>
      <c r="G19" s="81">
        <v>2.4724999999999966</v>
      </c>
      <c r="H19" s="81">
        <v>41.92</v>
      </c>
      <c r="I19" s="81">
        <v>42.169999999999995</v>
      </c>
      <c r="J19" s="81">
        <v>3.6299999999999955</v>
      </c>
      <c r="K19" s="81">
        <v>46.63</v>
      </c>
    </row>
    <row r="20" spans="1:11" s="29" customFormat="1" ht="15" customHeight="1">
      <c r="A20" s="27">
        <v>15</v>
      </c>
      <c r="B20" s="86" t="s">
        <v>27</v>
      </c>
      <c r="C20" s="81">
        <v>36.82</v>
      </c>
      <c r="D20" s="81">
        <v>3.8599999999999994</v>
      </c>
      <c r="E20" s="81">
        <v>36.82</v>
      </c>
      <c r="F20" s="81">
        <v>39.9975</v>
      </c>
      <c r="G20" s="81">
        <v>4.277500000000003</v>
      </c>
      <c r="H20" s="81">
        <v>41.54</v>
      </c>
      <c r="I20" s="81">
        <v>44.275</v>
      </c>
      <c r="J20" s="81">
        <v>5.734999999999999</v>
      </c>
      <c r="K20" s="81">
        <v>44.91</v>
      </c>
    </row>
    <row r="21" spans="1:11" s="29" customFormat="1" ht="15" customHeight="1">
      <c r="A21" s="27">
        <v>16</v>
      </c>
      <c r="B21" s="86" t="s">
        <v>37</v>
      </c>
      <c r="C21" s="81">
        <v>34.980000000000004</v>
      </c>
      <c r="D21" s="81">
        <v>2.020000000000003</v>
      </c>
      <c r="E21" s="81">
        <v>35.38</v>
      </c>
      <c r="F21" s="81">
        <v>40.980000000000004</v>
      </c>
      <c r="G21" s="81">
        <v>5.260000000000005</v>
      </c>
      <c r="H21" s="81">
        <v>43.07</v>
      </c>
      <c r="I21" s="81">
        <v>44.662</v>
      </c>
      <c r="J21" s="81">
        <v>6.122</v>
      </c>
      <c r="K21" s="81">
        <v>54</v>
      </c>
    </row>
    <row r="22" spans="1:11" s="29" customFormat="1" ht="15" customHeight="1">
      <c r="A22" s="27">
        <v>17</v>
      </c>
      <c r="B22" s="86" t="s">
        <v>28</v>
      </c>
      <c r="C22" s="81">
        <v>32</v>
      </c>
      <c r="D22" s="81">
        <v>-0.9600000000000009</v>
      </c>
      <c r="E22" s="81">
        <v>32</v>
      </c>
      <c r="F22" s="81">
        <v>30.66</v>
      </c>
      <c r="G22" s="81">
        <v>-5.059999999999999</v>
      </c>
      <c r="H22" s="81">
        <v>30.66</v>
      </c>
      <c r="I22" s="81">
        <v>38.18</v>
      </c>
      <c r="J22" s="81">
        <v>-0.35999999999999943</v>
      </c>
      <c r="K22" s="81">
        <v>41.82</v>
      </c>
    </row>
    <row r="23" spans="1:23" s="29" customFormat="1" ht="15" customHeight="1">
      <c r="A23" s="27">
        <v>18</v>
      </c>
      <c r="B23" s="86" t="s">
        <v>48</v>
      </c>
      <c r="C23" s="81">
        <v>32.012</v>
      </c>
      <c r="D23" s="81">
        <v>-0.9480000000000004</v>
      </c>
      <c r="E23" s="81">
        <v>32.8</v>
      </c>
      <c r="F23" s="81">
        <v>37.908</v>
      </c>
      <c r="G23" s="81">
        <v>2.1880000000000024</v>
      </c>
      <c r="H23" s="81">
        <v>39.4</v>
      </c>
      <c r="I23" s="81">
        <v>40.519999999999996</v>
      </c>
      <c r="J23" s="81">
        <v>1.9799999999999969</v>
      </c>
      <c r="K23" s="81">
        <v>42.5</v>
      </c>
      <c r="W23" s="68"/>
    </row>
    <row r="24" spans="1:11" s="29" customFormat="1" ht="15" customHeight="1">
      <c r="A24" s="27">
        <v>19</v>
      </c>
      <c r="B24" s="86" t="s">
        <v>98</v>
      </c>
      <c r="C24" s="81">
        <v>33.9775</v>
      </c>
      <c r="D24" s="81">
        <v>1.0174999999999983</v>
      </c>
      <c r="E24" s="81">
        <v>36.92</v>
      </c>
      <c r="F24" s="81">
        <v>35.34</v>
      </c>
      <c r="G24" s="81">
        <v>-0.37999999999999545</v>
      </c>
      <c r="H24" s="81">
        <v>35.38</v>
      </c>
      <c r="I24" s="81">
        <v>43.045</v>
      </c>
      <c r="J24" s="81">
        <v>4.505000000000003</v>
      </c>
      <c r="K24" s="81">
        <v>47.36</v>
      </c>
    </row>
    <row r="25" spans="1:11" s="29" customFormat="1" ht="15" customHeight="1">
      <c r="A25" s="27">
        <v>20</v>
      </c>
      <c r="B25" s="86" t="s">
        <v>91</v>
      </c>
      <c r="C25" s="81">
        <v>36.686666666666675</v>
      </c>
      <c r="D25" s="81">
        <v>3.7266666666666737</v>
      </c>
      <c r="E25" s="81">
        <v>38.47</v>
      </c>
      <c r="F25" s="81">
        <v>37.49</v>
      </c>
      <c r="G25" s="81">
        <v>1.7700000000000031</v>
      </c>
      <c r="H25" s="81">
        <v>40.77</v>
      </c>
      <c r="I25" s="81">
        <v>44.343333333333334</v>
      </c>
      <c r="J25" s="81">
        <v>5.803333333333335</v>
      </c>
      <c r="K25" s="81">
        <v>45.74</v>
      </c>
    </row>
    <row r="26" spans="1:11" s="29" customFormat="1" ht="15" customHeight="1">
      <c r="A26" s="27">
        <v>21</v>
      </c>
      <c r="B26" s="86" t="s">
        <v>38</v>
      </c>
      <c r="C26" s="81">
        <v>37.495000000000005</v>
      </c>
      <c r="D26" s="81">
        <v>4.535000000000004</v>
      </c>
      <c r="E26" s="81">
        <v>41.38</v>
      </c>
      <c r="F26" s="81">
        <v>39.755833333333335</v>
      </c>
      <c r="G26" s="81">
        <v>4.035833333333336</v>
      </c>
      <c r="H26" s="81">
        <v>42.31</v>
      </c>
      <c r="I26" s="81">
        <v>45.51833333333334</v>
      </c>
      <c r="J26" s="81">
        <v>6.978333333333339</v>
      </c>
      <c r="K26" s="81">
        <v>50.85</v>
      </c>
    </row>
    <row r="27" spans="1:11" s="29" customFormat="1" ht="15" customHeight="1">
      <c r="A27" s="27">
        <v>22</v>
      </c>
      <c r="B27" s="86" t="s">
        <v>29</v>
      </c>
      <c r="C27" s="81">
        <v>34.162</v>
      </c>
      <c r="D27" s="81">
        <v>1.2019999999999982</v>
      </c>
      <c r="E27" s="81">
        <v>36.16</v>
      </c>
      <c r="F27" s="81">
        <v>39.06666666666667</v>
      </c>
      <c r="G27" s="81">
        <v>3.346666666666671</v>
      </c>
      <c r="H27" s="81">
        <v>42.3</v>
      </c>
      <c r="I27" s="81">
        <v>42.725</v>
      </c>
      <c r="J27" s="81">
        <v>4.185000000000002</v>
      </c>
      <c r="K27" s="81">
        <v>47.27</v>
      </c>
    </row>
    <row r="28" spans="1:11" s="29" customFormat="1" ht="15" customHeight="1">
      <c r="A28" s="27">
        <v>23</v>
      </c>
      <c r="B28" s="86" t="s">
        <v>92</v>
      </c>
      <c r="C28" s="81">
        <v>35.230000000000004</v>
      </c>
      <c r="D28" s="81">
        <v>2.270000000000003</v>
      </c>
      <c r="E28" s="81">
        <v>42.38</v>
      </c>
      <c r="F28" s="81">
        <v>38.807500000000005</v>
      </c>
      <c r="G28" s="81">
        <v>3.0875000000000057</v>
      </c>
      <c r="H28" s="81">
        <v>41</v>
      </c>
      <c r="I28" s="81">
        <v>39.24333333333333</v>
      </c>
      <c r="J28" s="81">
        <v>0.7033333333333331</v>
      </c>
      <c r="K28" s="81">
        <v>44.53</v>
      </c>
    </row>
    <row r="29" spans="1:11" s="29" customFormat="1" ht="15" customHeight="1">
      <c r="A29" s="27">
        <v>24</v>
      </c>
      <c r="B29" s="87" t="s">
        <v>22</v>
      </c>
      <c r="C29" s="81">
        <v>31.689999999999998</v>
      </c>
      <c r="D29" s="81">
        <v>-1.2700000000000031</v>
      </c>
      <c r="E29" s="81">
        <v>34.33</v>
      </c>
      <c r="F29" s="81">
        <v>40.07</v>
      </c>
      <c r="G29" s="81">
        <v>4.350000000000001</v>
      </c>
      <c r="H29" s="81">
        <v>40.07</v>
      </c>
      <c r="I29" s="81">
        <v>36.592</v>
      </c>
      <c r="J29" s="81">
        <v>-1.9480000000000004</v>
      </c>
      <c r="K29" s="81">
        <v>42.8</v>
      </c>
    </row>
    <row r="30" spans="1:11" s="29" customFormat="1" ht="15" customHeight="1">
      <c r="A30" s="27">
        <v>25</v>
      </c>
      <c r="B30" s="84" t="s">
        <v>39</v>
      </c>
      <c r="C30" s="81">
        <v>41.915</v>
      </c>
      <c r="D30" s="81">
        <v>8.954999999999998</v>
      </c>
      <c r="E30" s="81">
        <v>43.07</v>
      </c>
      <c r="F30" s="81">
        <v>42.07</v>
      </c>
      <c r="G30" s="81">
        <v>6.350000000000001</v>
      </c>
      <c r="H30" s="81">
        <v>42.61</v>
      </c>
      <c r="I30" s="81">
        <v>44.15</v>
      </c>
      <c r="J30" s="81">
        <v>5.609999999999999</v>
      </c>
      <c r="K30" s="81">
        <v>45</v>
      </c>
    </row>
    <row r="31" spans="1:12" s="29" customFormat="1" ht="15" customHeight="1">
      <c r="A31" s="27">
        <v>26</v>
      </c>
      <c r="B31" s="86" t="s">
        <v>35</v>
      </c>
      <c r="C31" s="82">
        <v>30.308</v>
      </c>
      <c r="D31" s="81">
        <v>-2.652000000000001</v>
      </c>
      <c r="E31" s="82">
        <v>33.67</v>
      </c>
      <c r="F31" s="82">
        <v>35.5</v>
      </c>
      <c r="G31" s="81">
        <v>-0.21999999999999886</v>
      </c>
      <c r="H31" s="82">
        <v>35.5</v>
      </c>
      <c r="I31" s="82">
        <v>40.2625</v>
      </c>
      <c r="J31" s="81">
        <v>1.7225000000000037</v>
      </c>
      <c r="K31" s="82">
        <v>45.6</v>
      </c>
      <c r="L31" s="11"/>
    </row>
    <row r="32" spans="1:11" s="29" customFormat="1" ht="15" customHeight="1">
      <c r="A32" s="27">
        <v>27</v>
      </c>
      <c r="B32" s="86" t="s">
        <v>49</v>
      </c>
      <c r="C32" s="81">
        <v>35.169999999999995</v>
      </c>
      <c r="D32" s="81">
        <v>2.2099999999999937</v>
      </c>
      <c r="E32" s="81">
        <v>36.9</v>
      </c>
      <c r="F32" s="81">
        <v>37.535</v>
      </c>
      <c r="G32" s="81">
        <v>1.8149999999999977</v>
      </c>
      <c r="H32" s="81">
        <v>0</v>
      </c>
      <c r="I32" s="81">
        <v>37.525000000000006</v>
      </c>
      <c r="J32" s="81">
        <v>-1.0149999999999935</v>
      </c>
      <c r="K32" s="81">
        <v>38.1</v>
      </c>
    </row>
    <row r="33" spans="1:11" s="29" customFormat="1" ht="15" customHeight="1">
      <c r="A33" s="27">
        <v>28</v>
      </c>
      <c r="B33" s="86" t="s">
        <v>50</v>
      </c>
      <c r="C33" s="81">
        <v>33.36</v>
      </c>
      <c r="D33" s="81">
        <v>0.3999999999999986</v>
      </c>
      <c r="E33" s="81">
        <v>40</v>
      </c>
      <c r="F33" s="81">
        <v>38.25</v>
      </c>
      <c r="G33" s="81">
        <v>2.530000000000001</v>
      </c>
      <c r="H33" s="81">
        <v>41</v>
      </c>
      <c r="I33" s="81">
        <v>39.665</v>
      </c>
      <c r="J33" s="81">
        <v>1.125</v>
      </c>
      <c r="K33" s="81">
        <v>45</v>
      </c>
    </row>
    <row r="34" spans="1:11" s="29" customFormat="1" ht="15" customHeight="1">
      <c r="A34" s="27">
        <v>29</v>
      </c>
      <c r="B34" s="84" t="s">
        <v>51</v>
      </c>
      <c r="C34" s="81">
        <v>33.28</v>
      </c>
      <c r="D34" s="81">
        <v>0.3200000000000003</v>
      </c>
      <c r="E34" s="81">
        <v>34.4</v>
      </c>
      <c r="F34" s="81">
        <v>37.38</v>
      </c>
      <c r="G34" s="81">
        <v>1.6600000000000037</v>
      </c>
      <c r="H34" s="81">
        <v>37.86</v>
      </c>
      <c r="I34" s="81">
        <v>44.099999999999994</v>
      </c>
      <c r="J34" s="81">
        <v>5.559999999999995</v>
      </c>
      <c r="K34" s="81">
        <v>44.8</v>
      </c>
    </row>
    <row r="35" spans="1:11" s="29" customFormat="1" ht="15" customHeight="1">
      <c r="A35" s="27">
        <v>30</v>
      </c>
      <c r="B35" s="86" t="s">
        <v>42</v>
      </c>
      <c r="C35" s="81">
        <v>32.35</v>
      </c>
      <c r="D35" s="81">
        <v>-0.6099999999999994</v>
      </c>
      <c r="E35" s="81">
        <v>33.85</v>
      </c>
      <c r="F35" s="81">
        <v>43.269999999999996</v>
      </c>
      <c r="G35" s="81">
        <v>7.549999999999997</v>
      </c>
      <c r="H35" s="81">
        <v>44.54</v>
      </c>
      <c r="I35" s="81">
        <v>43.29333333333333</v>
      </c>
      <c r="J35" s="81">
        <v>4.75333333333333</v>
      </c>
      <c r="K35" s="81">
        <v>45.08</v>
      </c>
    </row>
    <row r="36" spans="1:11" s="29" customFormat="1" ht="15" customHeight="1">
      <c r="A36" s="27">
        <v>31</v>
      </c>
      <c r="B36" s="86" t="s">
        <v>52</v>
      </c>
      <c r="C36" s="81">
        <v>37.17875</v>
      </c>
      <c r="D36" s="81">
        <v>4.21875</v>
      </c>
      <c r="E36" s="81">
        <v>43.08</v>
      </c>
      <c r="F36" s="81">
        <v>42.025000000000006</v>
      </c>
      <c r="G36" s="81">
        <v>6.305000000000007</v>
      </c>
      <c r="H36" s="81">
        <v>44</v>
      </c>
      <c r="I36" s="81">
        <v>42.01375</v>
      </c>
      <c r="J36" s="81">
        <v>3.4737500000000026</v>
      </c>
      <c r="K36" s="81">
        <v>50</v>
      </c>
    </row>
    <row r="37" spans="1:20" s="29" customFormat="1" ht="12.75" customHeight="1">
      <c r="A37" s="27">
        <v>32</v>
      </c>
      <c r="B37" s="86" t="s">
        <v>43</v>
      </c>
      <c r="C37" s="81">
        <v>36.5875</v>
      </c>
      <c r="D37" s="81">
        <v>3.6274999999999977</v>
      </c>
      <c r="E37" s="81">
        <v>39.48</v>
      </c>
      <c r="F37" s="81">
        <v>41.104</v>
      </c>
      <c r="G37" s="81">
        <v>5.384</v>
      </c>
      <c r="H37" s="81">
        <v>44</v>
      </c>
      <c r="I37" s="81">
        <v>37.5</v>
      </c>
      <c r="J37" s="81">
        <v>-1.0399999999999991</v>
      </c>
      <c r="K37" s="81">
        <v>43.2</v>
      </c>
      <c r="L37" s="29">
        <v>132.7</v>
      </c>
      <c r="M37" s="29">
        <v>7.089999999999989</v>
      </c>
      <c r="N37" s="29">
        <v>136</v>
      </c>
      <c r="O37" s="29">
        <v>208</v>
      </c>
      <c r="P37" s="29">
        <v>11.039999999999992</v>
      </c>
      <c r="Q37" s="29">
        <v>208</v>
      </c>
      <c r="R37" s="29">
        <v>415.83000000000004</v>
      </c>
      <c r="S37" s="29">
        <v>44.28000000000003</v>
      </c>
      <c r="T37" s="29">
        <v>422.22</v>
      </c>
    </row>
    <row r="38" spans="1:20" s="29" customFormat="1" ht="14.25" customHeight="1">
      <c r="A38" s="27">
        <v>33</v>
      </c>
      <c r="B38" s="87" t="s">
        <v>56</v>
      </c>
      <c r="C38" s="81">
        <v>33.664</v>
      </c>
      <c r="D38" s="81">
        <v>0.7040000000000006</v>
      </c>
      <c r="E38" s="81">
        <v>36</v>
      </c>
      <c r="F38" s="81">
        <v>34.464</v>
      </c>
      <c r="G38" s="81">
        <v>-1.2560000000000002</v>
      </c>
      <c r="H38" s="81">
        <v>40</v>
      </c>
      <c r="I38" s="81">
        <v>39.272000000000006</v>
      </c>
      <c r="J38" s="81">
        <v>0.7320000000000064</v>
      </c>
      <c r="K38" s="81">
        <v>40</v>
      </c>
      <c r="L38" s="34">
        <v>128.8</v>
      </c>
      <c r="M38" s="29">
        <v>3.190000000000012</v>
      </c>
      <c r="N38" s="29">
        <v>130</v>
      </c>
      <c r="O38" s="29">
        <v>206</v>
      </c>
      <c r="P38" s="29">
        <v>9.039999999999992</v>
      </c>
      <c r="Q38" s="29">
        <v>206</v>
      </c>
      <c r="R38" s="29">
        <v>398.60249999999996</v>
      </c>
      <c r="S38" s="29">
        <v>27.052499999999952</v>
      </c>
      <c r="T38" s="29">
        <v>408</v>
      </c>
    </row>
    <row r="39" spans="1:20" s="29" customFormat="1" ht="13.5" customHeight="1">
      <c r="A39" s="27">
        <v>34</v>
      </c>
      <c r="B39" s="86" t="s">
        <v>57</v>
      </c>
      <c r="C39" s="81">
        <v>25.33</v>
      </c>
      <c r="D39" s="81">
        <v>-7.630000000000003</v>
      </c>
      <c r="E39" s="81">
        <v>25.33</v>
      </c>
      <c r="F39" s="81">
        <v>36.92</v>
      </c>
      <c r="G39" s="81">
        <v>1.2000000000000028</v>
      </c>
      <c r="H39" s="81">
        <v>36.92</v>
      </c>
      <c r="I39" s="81">
        <v>42</v>
      </c>
      <c r="J39" s="81">
        <v>3.460000000000001</v>
      </c>
      <c r="K39" s="81">
        <v>42</v>
      </c>
      <c r="L39" s="35">
        <v>126.24000000000001</v>
      </c>
      <c r="M39" s="29">
        <v>0.6300000000000097</v>
      </c>
      <c r="N39" s="29">
        <v>132</v>
      </c>
      <c r="O39" s="29">
        <v>177.44</v>
      </c>
      <c r="P39" s="29">
        <v>-19.52000000000001</v>
      </c>
      <c r="Q39" s="29">
        <v>180</v>
      </c>
      <c r="R39" s="29">
        <v>370.15999999999997</v>
      </c>
      <c r="S39" s="29">
        <v>-1.3900000000000432</v>
      </c>
      <c r="T39" s="29">
        <v>388.7</v>
      </c>
    </row>
    <row r="40" spans="1:20" s="29" customFormat="1" ht="15" customHeight="1">
      <c r="A40" s="27">
        <v>35</v>
      </c>
      <c r="B40" s="86" t="s">
        <v>40</v>
      </c>
      <c r="C40" s="81"/>
      <c r="D40" s="81"/>
      <c r="E40" s="81"/>
      <c r="F40" s="81">
        <v>41.176</v>
      </c>
      <c r="G40" s="81">
        <v>5.456000000000003</v>
      </c>
      <c r="H40" s="81">
        <v>43.07</v>
      </c>
      <c r="I40" s="81">
        <v>38.99</v>
      </c>
      <c r="J40" s="81">
        <v>0.45000000000000284</v>
      </c>
      <c r="K40" s="81">
        <v>42.54</v>
      </c>
      <c r="L40" s="29">
        <v>129.3</v>
      </c>
      <c r="M40" s="29">
        <v>3.690000000000012</v>
      </c>
      <c r="N40" s="29">
        <v>132</v>
      </c>
      <c r="O40" s="29">
        <v>191.06</v>
      </c>
      <c r="P40" s="29">
        <v>-5.900000000000006</v>
      </c>
      <c r="Q40" s="29">
        <v>201.6</v>
      </c>
      <c r="R40" s="29">
        <v>371.6</v>
      </c>
      <c r="S40" s="29">
        <v>0.05000000000001137</v>
      </c>
      <c r="T40" s="29">
        <v>410</v>
      </c>
    </row>
    <row r="41" spans="1:20" s="29" customFormat="1" ht="13.5" customHeight="1">
      <c r="A41" s="27">
        <v>36</v>
      </c>
      <c r="B41" s="97" t="s">
        <v>97</v>
      </c>
      <c r="C41" s="82">
        <v>35.314</v>
      </c>
      <c r="D41" s="81">
        <v>2.353999999999999</v>
      </c>
      <c r="E41" s="82">
        <v>30.74</v>
      </c>
      <c r="F41" s="82">
        <v>39.135</v>
      </c>
      <c r="G41" s="81">
        <v>3.414999999999999</v>
      </c>
      <c r="H41" s="82">
        <v>41.54</v>
      </c>
      <c r="I41" s="82">
        <v>42.43</v>
      </c>
      <c r="J41" s="81">
        <v>3.8900000000000006</v>
      </c>
      <c r="K41" s="82">
        <v>42.55</v>
      </c>
      <c r="L41" s="29">
        <v>131.35</v>
      </c>
      <c r="M41" s="29">
        <v>5.739999999999995</v>
      </c>
      <c r="N41" s="29">
        <v>132</v>
      </c>
      <c r="O41" s="29">
        <v>191.75</v>
      </c>
      <c r="P41" s="29">
        <v>-5.210000000000008</v>
      </c>
      <c r="Q41" s="29">
        <v>208</v>
      </c>
      <c r="R41" s="29">
        <v>369.16499999999996</v>
      </c>
      <c r="S41" s="29">
        <v>-2.3850000000000477</v>
      </c>
      <c r="T41" s="29">
        <v>384.44</v>
      </c>
    </row>
    <row r="42" spans="1:20" s="29" customFormat="1" ht="12" customHeight="1">
      <c r="A42" s="27">
        <v>37</v>
      </c>
      <c r="B42" s="86" t="s">
        <v>23</v>
      </c>
      <c r="C42" s="81">
        <v>30.67</v>
      </c>
      <c r="D42" s="81">
        <v>-2.289999999999999</v>
      </c>
      <c r="E42" s="81">
        <v>30.67</v>
      </c>
      <c r="F42" s="81">
        <v>34.30200000000001</v>
      </c>
      <c r="G42" s="81">
        <v>-1.4179999999999922</v>
      </c>
      <c r="H42" s="81">
        <v>41.27</v>
      </c>
      <c r="I42" s="81">
        <v>34.155</v>
      </c>
      <c r="J42" s="81">
        <v>-4.384999999999998</v>
      </c>
      <c r="K42" s="81">
        <v>36.43</v>
      </c>
      <c r="L42" s="29">
        <v>129.75</v>
      </c>
      <c r="M42" s="29">
        <v>4.140000000000001</v>
      </c>
      <c r="N42" s="29">
        <v>130</v>
      </c>
      <c r="O42" s="29">
        <v>192.04000000000002</v>
      </c>
      <c r="P42" s="29">
        <v>-4.9199999999999875</v>
      </c>
      <c r="Q42" s="29">
        <v>201.6</v>
      </c>
      <c r="R42" s="29">
        <v>376.8</v>
      </c>
      <c r="S42" s="29">
        <v>5.25</v>
      </c>
      <c r="T42" s="29">
        <v>410</v>
      </c>
    </row>
    <row r="43" spans="1:20" s="29" customFormat="1" ht="14.25" customHeight="1">
      <c r="A43" s="27">
        <v>38</v>
      </c>
      <c r="B43" s="97" t="s">
        <v>44</v>
      </c>
      <c r="C43" s="82">
        <v>34.8</v>
      </c>
      <c r="D43" s="81">
        <v>1.8399999999999963</v>
      </c>
      <c r="E43" s="82">
        <v>37</v>
      </c>
      <c r="F43" s="82">
        <v>40.47666666666667</v>
      </c>
      <c r="G43" s="81">
        <v>4.756666666666668</v>
      </c>
      <c r="H43" s="82">
        <v>45</v>
      </c>
      <c r="I43" s="82">
        <v>37.6125</v>
      </c>
      <c r="J43" s="81">
        <v>-0.927500000000002</v>
      </c>
      <c r="K43" s="82">
        <v>44.8</v>
      </c>
      <c r="L43" s="29">
        <v>128.875</v>
      </c>
      <c r="M43" s="29">
        <v>3.2650000000000006</v>
      </c>
      <c r="N43" s="29">
        <v>141</v>
      </c>
      <c r="O43" s="29">
        <v>199.625</v>
      </c>
      <c r="P43" s="29">
        <v>2.664999999999992</v>
      </c>
      <c r="Q43" s="29">
        <v>208</v>
      </c>
      <c r="R43" s="29">
        <v>378.68</v>
      </c>
      <c r="S43" s="29">
        <v>7.1299999999999955</v>
      </c>
      <c r="T43" s="29">
        <v>390</v>
      </c>
    </row>
    <row r="44" spans="1:20" s="32" customFormat="1" ht="12" customHeight="1">
      <c r="A44" s="27">
        <v>39</v>
      </c>
      <c r="B44" s="97" t="s">
        <v>58</v>
      </c>
      <c r="C44" s="82">
        <v>35.989999999999995</v>
      </c>
      <c r="D44" s="81">
        <v>3.029999999999994</v>
      </c>
      <c r="E44" s="82">
        <v>40</v>
      </c>
      <c r="F44" s="82">
        <v>38.46</v>
      </c>
      <c r="G44" s="81">
        <v>2.740000000000002</v>
      </c>
      <c r="H44" s="82">
        <v>38.46</v>
      </c>
      <c r="I44" s="82">
        <v>42.495999999999995</v>
      </c>
      <c r="J44" s="81">
        <v>3.955999999999996</v>
      </c>
      <c r="K44" s="82">
        <v>44</v>
      </c>
      <c r="L44" s="35">
        <v>130.85</v>
      </c>
      <c r="M44" s="32">
        <v>5.239999999999995</v>
      </c>
      <c r="N44" s="32">
        <v>139</v>
      </c>
      <c r="O44" s="32">
        <v>203.5</v>
      </c>
      <c r="P44" s="32">
        <v>6.539999999999992</v>
      </c>
      <c r="Q44" s="32">
        <v>208</v>
      </c>
      <c r="R44" s="32">
        <v>406</v>
      </c>
      <c r="S44" s="32">
        <v>34.44999999999999</v>
      </c>
      <c r="T44" s="32">
        <v>410</v>
      </c>
    </row>
    <row r="45" spans="1:12" s="33" customFormat="1" ht="15" customHeight="1">
      <c r="A45" s="27">
        <v>40</v>
      </c>
      <c r="B45" s="86" t="s">
        <v>30</v>
      </c>
      <c r="C45" s="81">
        <v>35.38</v>
      </c>
      <c r="D45" s="81">
        <v>2.4200000000000017</v>
      </c>
      <c r="E45" s="81">
        <v>35.38</v>
      </c>
      <c r="F45" s="81">
        <v>33.07</v>
      </c>
      <c r="G45" s="81">
        <v>-2.6499999999999986</v>
      </c>
      <c r="H45" s="81">
        <v>35.38</v>
      </c>
      <c r="I45" s="81">
        <v>37.43</v>
      </c>
      <c r="J45" s="81">
        <v>-1.1099999999999994</v>
      </c>
      <c r="K45" s="81">
        <v>42.73</v>
      </c>
      <c r="L45" s="29"/>
    </row>
    <row r="46" spans="1:12" s="33" customFormat="1" ht="15" customHeight="1">
      <c r="A46" s="27">
        <v>41</v>
      </c>
      <c r="B46" s="99" t="s">
        <v>53</v>
      </c>
      <c r="C46" s="83">
        <v>42.1</v>
      </c>
      <c r="D46" s="81">
        <v>9.14</v>
      </c>
      <c r="E46" s="83">
        <v>42.3</v>
      </c>
      <c r="F46" s="83">
        <v>42.199999999999996</v>
      </c>
      <c r="G46" s="81">
        <v>6.479999999999997</v>
      </c>
      <c r="H46" s="83">
        <v>42.3</v>
      </c>
      <c r="I46" s="83">
        <v>47</v>
      </c>
      <c r="J46" s="81">
        <v>8.46</v>
      </c>
      <c r="K46" s="83">
        <v>48</v>
      </c>
      <c r="L46" s="32"/>
    </row>
    <row r="47" spans="1:12" s="34" customFormat="1" ht="15" customHeight="1">
      <c r="A47" s="27">
        <v>42</v>
      </c>
      <c r="B47" s="99" t="s">
        <v>24</v>
      </c>
      <c r="C47" s="83">
        <v>36.92</v>
      </c>
      <c r="D47" s="81">
        <v>3.960000000000001</v>
      </c>
      <c r="E47" s="83">
        <v>36.92</v>
      </c>
      <c r="F47" s="83">
        <v>40.616</v>
      </c>
      <c r="G47" s="81">
        <v>4.896000000000001</v>
      </c>
      <c r="H47" s="83">
        <v>41.54</v>
      </c>
      <c r="I47" s="83">
        <v>32</v>
      </c>
      <c r="J47" s="81">
        <v>-6.539999999999999</v>
      </c>
      <c r="K47" s="83">
        <v>32</v>
      </c>
      <c r="L47" s="29"/>
    </row>
    <row r="48" spans="1:12" s="35" customFormat="1" ht="15" customHeight="1">
      <c r="A48" s="27">
        <v>43</v>
      </c>
      <c r="B48" s="99" t="s">
        <v>45</v>
      </c>
      <c r="C48" s="83">
        <v>36.5475</v>
      </c>
      <c r="D48" s="81">
        <v>3.5874999999999986</v>
      </c>
      <c r="E48" s="83">
        <v>41.85</v>
      </c>
      <c r="F48" s="83">
        <v>42.870000000000005</v>
      </c>
      <c r="G48" s="81">
        <v>7.150000000000006</v>
      </c>
      <c r="H48" s="83">
        <v>43.38</v>
      </c>
      <c r="I48" s="83">
        <v>45.376666666666665</v>
      </c>
      <c r="J48" s="81">
        <v>6.836666666666666</v>
      </c>
      <c r="K48" s="83">
        <v>51.8</v>
      </c>
      <c r="L48" s="29"/>
    </row>
    <row r="49" spans="1:11" s="35" customFormat="1" ht="15" customHeight="1">
      <c r="A49" s="27">
        <v>44</v>
      </c>
      <c r="B49" s="99" t="s">
        <v>59</v>
      </c>
      <c r="C49" s="83">
        <v>36.52111111111112</v>
      </c>
      <c r="D49" s="81">
        <v>3.561111111111117</v>
      </c>
      <c r="E49" s="83">
        <v>36.67</v>
      </c>
      <c r="F49" s="83">
        <v>38.46</v>
      </c>
      <c r="G49" s="81">
        <v>2.740000000000002</v>
      </c>
      <c r="H49" s="83">
        <v>38.46</v>
      </c>
      <c r="I49" s="83">
        <v>41.040000000000006</v>
      </c>
      <c r="J49" s="81">
        <v>2.500000000000007</v>
      </c>
      <c r="K49" s="83">
        <v>42</v>
      </c>
    </row>
    <row r="50" spans="1:12" s="35" customFormat="1" ht="15" customHeight="1" thickBot="1">
      <c r="A50" s="27">
        <v>45</v>
      </c>
      <c r="B50" s="102" t="s">
        <v>36</v>
      </c>
      <c r="C50" s="83">
        <v>30.307499999999997</v>
      </c>
      <c r="D50" s="81">
        <v>-2.6525000000000034</v>
      </c>
      <c r="E50" s="83">
        <v>33.25</v>
      </c>
      <c r="F50" s="83">
        <v>35.42333333333333</v>
      </c>
      <c r="G50" s="81">
        <v>-0.29666666666666686</v>
      </c>
      <c r="H50" s="83">
        <v>40.61</v>
      </c>
      <c r="I50" s="83">
        <v>34.720000000000006</v>
      </c>
      <c r="J50" s="81">
        <v>-3.819999999999993</v>
      </c>
      <c r="K50" s="83">
        <v>38.24</v>
      </c>
      <c r="L50" s="28"/>
    </row>
    <row r="51" spans="1:11" ht="26.25" customHeight="1" thickBot="1">
      <c r="A51" s="122" t="s">
        <v>5</v>
      </c>
      <c r="B51" s="123"/>
      <c r="C51" s="36">
        <f>AVERAGE(C6:C50)</f>
        <v>34.72406881313131</v>
      </c>
      <c r="D51" s="81">
        <f>C51-33.05</f>
        <v>1.6740688131313135</v>
      </c>
      <c r="E51" s="36">
        <f>AVERAGE(E6:E50)</f>
        <v>37.05863636363636</v>
      </c>
      <c r="F51" s="36">
        <f>AVERAGE(F6:F50)</f>
        <v>38.339014814814824</v>
      </c>
      <c r="G51" s="81">
        <f>F51-35.72</f>
        <v>2.6190148148148253</v>
      </c>
      <c r="H51" s="36">
        <f>AVERAGE(H6:H50)</f>
        <v>39.73266666666666</v>
      </c>
      <c r="I51" s="36">
        <f>AVERAGE(I6:I50)</f>
        <v>40.58529814814815</v>
      </c>
      <c r="J51" s="81">
        <f>I51-38.54</f>
        <v>2.0452981481481487</v>
      </c>
      <c r="K51" s="37">
        <f>AVERAGE(K6:K50)</f>
        <v>43.72688888888888</v>
      </c>
    </row>
    <row r="52" spans="1:11" ht="25.5" customHeight="1" thickBot="1">
      <c r="A52" s="108" t="s">
        <v>18</v>
      </c>
      <c r="B52" s="109"/>
      <c r="C52" s="38"/>
      <c r="D52" s="39"/>
      <c r="E52" s="37">
        <f>MIN(E6:E50)</f>
        <v>25.33</v>
      </c>
      <c r="F52" s="40"/>
      <c r="G52" s="39"/>
      <c r="H52" s="41">
        <f>MIN(H6:H50)</f>
        <v>0</v>
      </c>
      <c r="I52" s="38"/>
      <c r="J52" s="39"/>
      <c r="K52" s="37">
        <f>MIN(K6:K50)</f>
        <v>32</v>
      </c>
    </row>
    <row r="53" spans="1:11" ht="16.5" customHeight="1">
      <c r="A53" s="11" t="s">
        <v>84</v>
      </c>
      <c r="G53" s="44"/>
      <c r="I53" s="43"/>
      <c r="J53" s="42"/>
      <c r="K53" s="43"/>
    </row>
    <row r="54" ht="12.75">
      <c r="A54" s="11" t="s">
        <v>85</v>
      </c>
    </row>
    <row r="55" spans="1:8" ht="12.75">
      <c r="A55" s="11" t="s">
        <v>86</v>
      </c>
      <c r="C55" s="28"/>
      <c r="D55" s="121"/>
      <c r="E55" s="121"/>
      <c r="F55" s="121"/>
      <c r="G55" s="121"/>
      <c r="H55" s="121"/>
    </row>
    <row r="56" spans="1:8" ht="12.75">
      <c r="A56" s="11" t="s">
        <v>87</v>
      </c>
      <c r="C56" s="28"/>
      <c r="D56" s="121"/>
      <c r="E56" s="121"/>
      <c r="F56" s="121"/>
      <c r="G56" s="121"/>
      <c r="H56" s="121"/>
    </row>
    <row r="57" spans="3:8" ht="12.75">
      <c r="C57" s="28"/>
      <c r="D57" s="121"/>
      <c r="E57" s="121"/>
      <c r="F57" s="121"/>
      <c r="G57" s="121"/>
      <c r="H57" s="121"/>
    </row>
  </sheetData>
  <sheetProtection/>
  <mergeCells count="10">
    <mergeCell ref="D55:H57"/>
    <mergeCell ref="A52:B52"/>
    <mergeCell ref="A51:B51"/>
    <mergeCell ref="A1:K1"/>
    <mergeCell ref="A2:K2"/>
    <mergeCell ref="A3:A4"/>
    <mergeCell ref="B3:B4"/>
    <mergeCell ref="C3:E3"/>
    <mergeCell ref="F3:H3"/>
    <mergeCell ref="I3:K3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2" sqref="B2"/>
    </sheetView>
  </sheetViews>
  <sheetFormatPr defaultColWidth="9.00390625" defaultRowHeight="12.75"/>
  <cols>
    <col min="1" max="1" width="4.50390625" style="0" customWidth="1"/>
    <col min="2" max="2" width="20.125" style="0" customWidth="1"/>
  </cols>
  <sheetData>
    <row r="1" spans="1:11" ht="13.5" thickBot="1">
      <c r="A1" s="134" t="s">
        <v>83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ht="92.25" customHeight="1" thickBot="1">
      <c r="A2" s="76" t="s">
        <v>60</v>
      </c>
      <c r="B2" s="77" t="s">
        <v>2</v>
      </c>
      <c r="C2" s="78" t="s">
        <v>3</v>
      </c>
      <c r="D2" s="78" t="s">
        <v>4</v>
      </c>
      <c r="E2" s="78" t="s">
        <v>65</v>
      </c>
      <c r="F2" s="79" t="s">
        <v>66</v>
      </c>
      <c r="G2" s="79" t="s">
        <v>67</v>
      </c>
      <c r="H2" s="79" t="s">
        <v>68</v>
      </c>
      <c r="I2" s="79" t="s">
        <v>69</v>
      </c>
      <c r="J2" s="79" t="s">
        <v>70</v>
      </c>
      <c r="K2" s="80" t="s">
        <v>71</v>
      </c>
    </row>
    <row r="3" spans="1:11" s="72" customFormat="1" ht="18" customHeight="1">
      <c r="A3" s="73">
        <v>1</v>
      </c>
      <c r="B3" s="74">
        <v>2</v>
      </c>
      <c r="C3" s="75">
        <v>3</v>
      </c>
      <c r="D3" s="75">
        <v>4</v>
      </c>
      <c r="E3" s="75">
        <v>5</v>
      </c>
      <c r="F3" s="75">
        <v>6</v>
      </c>
      <c r="G3" s="75">
        <v>7</v>
      </c>
      <c r="H3" s="75">
        <v>8</v>
      </c>
      <c r="I3" s="75">
        <v>9</v>
      </c>
      <c r="J3" s="75">
        <v>10</v>
      </c>
      <c r="K3" s="75">
        <v>11</v>
      </c>
    </row>
    <row r="4" spans="1:11" ht="18" customHeight="1">
      <c r="A4" s="4">
        <v>1</v>
      </c>
      <c r="B4" s="3" t="s">
        <v>46</v>
      </c>
      <c r="C4" s="5">
        <v>28.28</v>
      </c>
      <c r="D4" s="71">
        <v>31</v>
      </c>
      <c r="E4" s="5">
        <v>36</v>
      </c>
      <c r="F4" s="5">
        <v>40.769999999999996</v>
      </c>
      <c r="G4" s="1">
        <v>43.8</v>
      </c>
      <c r="H4" s="1">
        <v>48.3</v>
      </c>
      <c r="I4" s="8">
        <v>129.7</v>
      </c>
      <c r="J4" s="5">
        <v>201.8</v>
      </c>
      <c r="K4" s="1">
        <v>399.16499999999996</v>
      </c>
    </row>
    <row r="5" spans="1:11" ht="18" customHeight="1">
      <c r="A5" s="4">
        <v>2</v>
      </c>
      <c r="B5" s="3" t="s">
        <v>31</v>
      </c>
      <c r="C5" s="5">
        <v>34.062</v>
      </c>
      <c r="D5" s="71">
        <v>40.305</v>
      </c>
      <c r="E5" s="5">
        <v>34.730000000000004</v>
      </c>
      <c r="F5" s="5">
        <v>37.18666666666667</v>
      </c>
      <c r="G5" s="1">
        <v>41.199999999999996</v>
      </c>
      <c r="H5" s="1">
        <v>54.666666666666664</v>
      </c>
      <c r="I5" s="8">
        <v>126.80000000000001</v>
      </c>
      <c r="J5" s="5">
        <v>198.64000000000001</v>
      </c>
      <c r="K5" s="1">
        <v>398.78</v>
      </c>
    </row>
    <row r="6" spans="1:11" ht="18" customHeight="1">
      <c r="A6" s="4">
        <v>3</v>
      </c>
      <c r="B6" s="3" t="s">
        <v>41</v>
      </c>
      <c r="C6" s="5">
        <v>32.55</v>
      </c>
      <c r="D6" s="71">
        <v>36.85666666666666</v>
      </c>
      <c r="E6" s="5">
        <v>40.9</v>
      </c>
      <c r="F6" s="5">
        <v>40.306666666666665</v>
      </c>
      <c r="G6" s="1">
        <v>39.832499999999996</v>
      </c>
      <c r="H6" s="1">
        <v>44.46666666666667</v>
      </c>
      <c r="I6" s="8">
        <v>117.83333333333333</v>
      </c>
      <c r="J6" s="5">
        <v>201.5</v>
      </c>
      <c r="K6" s="1">
        <v>379.025</v>
      </c>
    </row>
    <row r="7" spans="1:11" ht="18" customHeight="1">
      <c r="A7" s="6">
        <v>4</v>
      </c>
      <c r="B7" s="2" t="s">
        <v>47</v>
      </c>
      <c r="C7" s="5">
        <v>38.207499999999996</v>
      </c>
      <c r="D7" s="71">
        <v>36.92</v>
      </c>
      <c r="E7" s="5">
        <v>39.78</v>
      </c>
      <c r="F7" s="5">
        <v>47.84599999999999</v>
      </c>
      <c r="G7" s="1">
        <v>40.96</v>
      </c>
      <c r="H7" s="1">
        <v>51.4</v>
      </c>
      <c r="I7" s="8">
        <v>124.12</v>
      </c>
      <c r="J7" s="5">
        <v>184</v>
      </c>
      <c r="K7" s="1">
        <v>391.504</v>
      </c>
    </row>
    <row r="8" spans="1:11" ht="18" customHeight="1">
      <c r="A8" s="4">
        <v>5</v>
      </c>
      <c r="B8" s="3" t="s">
        <v>54</v>
      </c>
      <c r="C8" s="5">
        <v>30.436</v>
      </c>
      <c r="D8" s="71">
        <v>30.575000000000003</v>
      </c>
      <c r="E8" s="5">
        <v>35.92</v>
      </c>
      <c r="F8" s="5">
        <v>38.77</v>
      </c>
      <c r="G8" s="1">
        <v>39.5</v>
      </c>
      <c r="H8" s="1">
        <v>46.3</v>
      </c>
      <c r="I8" s="8">
        <v>119.8</v>
      </c>
      <c r="J8" s="5">
        <v>174</v>
      </c>
      <c r="K8" s="1">
        <v>388.33</v>
      </c>
    </row>
    <row r="9" spans="1:11" ht="18" customHeight="1">
      <c r="A9" s="4">
        <v>6</v>
      </c>
      <c r="B9" s="3" t="s">
        <v>55</v>
      </c>
      <c r="C9" s="5">
        <v>33.33</v>
      </c>
      <c r="D9" s="71">
        <v>36.92</v>
      </c>
      <c r="E9" s="5">
        <v>40.6</v>
      </c>
      <c r="F9" s="5">
        <v>34.385000000000005</v>
      </c>
      <c r="G9" s="1">
        <v>36</v>
      </c>
      <c r="H9" s="1">
        <v>47.8</v>
      </c>
      <c r="I9" s="8">
        <v>117.9</v>
      </c>
      <c r="J9" s="5">
        <v>178</v>
      </c>
      <c r="K9" s="1">
        <v>388.33</v>
      </c>
    </row>
    <row r="10" spans="1:11" ht="18" customHeight="1">
      <c r="A10" s="6">
        <v>7</v>
      </c>
      <c r="B10" s="2" t="s">
        <v>32</v>
      </c>
      <c r="C10" s="5">
        <v>35.10000000000001</v>
      </c>
      <c r="D10" s="71">
        <v>41.955</v>
      </c>
      <c r="E10" s="5">
        <v>40.42999999999999</v>
      </c>
      <c r="F10" s="5">
        <v>34.68000000000001</v>
      </c>
      <c r="G10" s="1">
        <v>40.45666666666667</v>
      </c>
      <c r="H10" s="1">
        <v>54.275</v>
      </c>
      <c r="I10" s="8">
        <v>124.7325</v>
      </c>
      <c r="J10" s="5">
        <v>180.8</v>
      </c>
      <c r="K10" s="1">
        <v>370.34250000000003</v>
      </c>
    </row>
    <row r="11" spans="1:11" ht="18" customHeight="1">
      <c r="A11" s="4">
        <v>8</v>
      </c>
      <c r="B11" s="3" t="s">
        <v>25</v>
      </c>
      <c r="C11" s="5">
        <v>32</v>
      </c>
      <c r="D11" s="71">
        <v>34.615</v>
      </c>
      <c r="E11" s="5">
        <v>40.730000000000004</v>
      </c>
      <c r="F11" s="5">
        <v>37.25</v>
      </c>
      <c r="G11" s="1">
        <v>40.63333333333333</v>
      </c>
      <c r="H11" s="1">
        <v>54.85</v>
      </c>
      <c r="I11" s="8">
        <v>120.4</v>
      </c>
      <c r="J11" s="5">
        <v>179.3</v>
      </c>
      <c r="K11" s="1">
        <v>360.415</v>
      </c>
    </row>
    <row r="12" spans="1:11" ht="18" customHeight="1">
      <c r="A12" s="4">
        <v>9</v>
      </c>
      <c r="B12" s="3" t="s">
        <v>19</v>
      </c>
      <c r="C12" s="5">
        <v>38.54</v>
      </c>
      <c r="D12" s="71">
        <v>38.125</v>
      </c>
      <c r="E12" s="5">
        <v>40</v>
      </c>
      <c r="F12" s="5">
        <v>33.36</v>
      </c>
      <c r="G12" s="1">
        <v>45.81999999999999</v>
      </c>
      <c r="H12" s="1">
        <v>58.220000000000006</v>
      </c>
      <c r="I12" s="8">
        <v>127.91666666666667</v>
      </c>
      <c r="J12" s="5">
        <v>220.46666666666667</v>
      </c>
      <c r="K12" s="1">
        <v>320</v>
      </c>
    </row>
    <row r="13" spans="1:11" ht="18" customHeight="1">
      <c r="A13" s="4">
        <v>10</v>
      </c>
      <c r="B13" s="3" t="s">
        <v>20</v>
      </c>
      <c r="C13" s="5">
        <v>35.38</v>
      </c>
      <c r="D13" s="71">
        <v>34.10333333333333</v>
      </c>
      <c r="E13" s="5">
        <v>43.095</v>
      </c>
      <c r="F13" s="5">
        <v>40.78</v>
      </c>
      <c r="G13" s="1">
        <v>45.46</v>
      </c>
      <c r="H13" s="1">
        <v>56.6</v>
      </c>
      <c r="I13" s="8">
        <v>141.78333333333333</v>
      </c>
      <c r="J13" s="5">
        <v>187</v>
      </c>
      <c r="K13" s="1">
        <v>253.945</v>
      </c>
    </row>
    <row r="14" spans="1:11" ht="18" customHeight="1">
      <c r="A14" s="4">
        <v>11</v>
      </c>
      <c r="B14" s="3" t="s">
        <v>33</v>
      </c>
      <c r="C14" s="5">
        <v>29.924999999999997</v>
      </c>
      <c r="D14" s="71">
        <v>36.33</v>
      </c>
      <c r="E14" s="5">
        <v>35.425</v>
      </c>
      <c r="F14" s="5">
        <v>33.525</v>
      </c>
      <c r="G14" s="1">
        <v>39.4</v>
      </c>
      <c r="H14" s="1">
        <v>53.666666666666664</v>
      </c>
      <c r="I14" s="8">
        <v>133</v>
      </c>
      <c r="J14" s="5">
        <v>194.4</v>
      </c>
      <c r="K14" s="1">
        <v>391.77666666666664</v>
      </c>
    </row>
    <row r="15" spans="1:11" ht="18" customHeight="1">
      <c r="A15" s="6">
        <v>12</v>
      </c>
      <c r="B15" s="2" t="s">
        <v>21</v>
      </c>
      <c r="C15" s="5">
        <v>28.46</v>
      </c>
      <c r="D15" s="71">
        <v>34.57666666666667</v>
      </c>
      <c r="E15" s="5">
        <v>38.48</v>
      </c>
      <c r="F15" s="5">
        <v>36</v>
      </c>
      <c r="G15" s="1">
        <v>41.760000000000005</v>
      </c>
      <c r="H15" s="1">
        <v>52.2</v>
      </c>
      <c r="I15" s="8">
        <v>123.8</v>
      </c>
      <c r="J15" s="5">
        <v>187.28</v>
      </c>
      <c r="K15" s="1">
        <v>355.1</v>
      </c>
    </row>
    <row r="16" spans="1:11" ht="18" customHeight="1">
      <c r="A16" s="4">
        <v>13</v>
      </c>
      <c r="B16" s="3" t="s">
        <v>34</v>
      </c>
      <c r="C16" s="5">
        <v>30.605714285714278</v>
      </c>
      <c r="D16" s="71">
        <v>32.08428571428571</v>
      </c>
      <c r="E16" s="5">
        <v>32.11571428571428</v>
      </c>
      <c r="F16" s="5">
        <v>40.66428571428571</v>
      </c>
      <c r="G16" s="1">
        <v>41.84285714285714</v>
      </c>
      <c r="H16" s="1">
        <v>53.05714285714286</v>
      </c>
      <c r="I16" s="8">
        <v>134.14285714285714</v>
      </c>
      <c r="J16" s="5">
        <v>201.6</v>
      </c>
      <c r="K16" s="1">
        <v>398.57428571428574</v>
      </c>
    </row>
    <row r="17" spans="1:11" ht="18" customHeight="1">
      <c r="A17" s="4">
        <v>14</v>
      </c>
      <c r="B17" s="3" t="s">
        <v>26</v>
      </c>
      <c r="C17" s="5">
        <v>33.25</v>
      </c>
      <c r="D17" s="71">
        <v>35.92333333333334</v>
      </c>
      <c r="E17" s="5">
        <v>40.515</v>
      </c>
      <c r="F17" s="5">
        <v>38.19333333333333</v>
      </c>
      <c r="G17" s="1">
        <v>42.22666666666667</v>
      </c>
      <c r="H17" s="1">
        <v>53.96</v>
      </c>
      <c r="I17" s="8">
        <v>123.13333333333334</v>
      </c>
      <c r="J17" s="5">
        <v>191.65333333333334</v>
      </c>
      <c r="K17" s="1">
        <v>388.7733333333333</v>
      </c>
    </row>
    <row r="18" spans="1:11" ht="18" customHeight="1">
      <c r="A18" s="4">
        <v>15</v>
      </c>
      <c r="B18" s="3" t="s">
        <v>27</v>
      </c>
      <c r="C18" s="5">
        <v>35.4</v>
      </c>
      <c r="D18" s="71">
        <v>36.1525</v>
      </c>
      <c r="E18" s="5">
        <v>38.29</v>
      </c>
      <c r="F18" s="5">
        <v>38.71333333333334</v>
      </c>
      <c r="G18" s="1">
        <v>42.52333333333333</v>
      </c>
      <c r="H18" s="1">
        <v>51.61333333333334</v>
      </c>
      <c r="I18" s="8">
        <v>128.30166666666665</v>
      </c>
      <c r="J18" s="5">
        <v>193.93</v>
      </c>
      <c r="K18" s="1">
        <v>377.072</v>
      </c>
    </row>
    <row r="19" spans="1:11" ht="18" customHeight="1">
      <c r="A19" s="4">
        <v>16</v>
      </c>
      <c r="B19" s="3" t="s">
        <v>37</v>
      </c>
      <c r="C19" s="5">
        <v>34.855000000000004</v>
      </c>
      <c r="D19" s="71">
        <v>37.444</v>
      </c>
      <c r="E19" s="5">
        <v>40.042</v>
      </c>
      <c r="F19" s="5">
        <v>37.304</v>
      </c>
      <c r="G19" s="1">
        <v>44.14</v>
      </c>
      <c r="H19" s="1">
        <v>60.4</v>
      </c>
      <c r="I19" s="8">
        <v>129.594</v>
      </c>
      <c r="J19" s="5">
        <v>223.57</v>
      </c>
      <c r="K19" s="1">
        <v>399.48799999999994</v>
      </c>
    </row>
    <row r="20" spans="1:11" ht="18" customHeight="1">
      <c r="A20" s="4">
        <v>17</v>
      </c>
      <c r="B20" s="3" t="s">
        <v>28</v>
      </c>
      <c r="C20" s="5">
        <v>32</v>
      </c>
      <c r="D20" s="71">
        <v>30.07</v>
      </c>
      <c r="E20" s="5">
        <v>38.78666666666667</v>
      </c>
      <c r="F20" s="5">
        <v>38.03</v>
      </c>
      <c r="G20" s="9">
        <v>43.95</v>
      </c>
      <c r="H20" s="1">
        <v>57.85</v>
      </c>
      <c r="I20" s="8">
        <v>126.95</v>
      </c>
      <c r="J20" s="5">
        <v>202.3</v>
      </c>
      <c r="K20" s="1">
        <v>363.475</v>
      </c>
    </row>
    <row r="21" spans="1:11" ht="18" customHeight="1">
      <c r="A21" s="4">
        <v>18</v>
      </c>
      <c r="B21" s="3" t="s">
        <v>48</v>
      </c>
      <c r="C21" s="5">
        <v>30.052</v>
      </c>
      <c r="D21" s="71">
        <v>35.148</v>
      </c>
      <c r="E21" s="5">
        <v>37.64</v>
      </c>
      <c r="F21" s="5">
        <v>38.3</v>
      </c>
      <c r="G21" s="1">
        <v>40.279999999999994</v>
      </c>
      <c r="H21" s="1">
        <v>44.120000000000005</v>
      </c>
      <c r="I21" s="8">
        <v>127.52000000000001</v>
      </c>
      <c r="J21" s="5">
        <v>173.6</v>
      </c>
      <c r="K21" s="1">
        <v>351.34000000000003</v>
      </c>
    </row>
    <row r="22" spans="1:11" ht="18" customHeight="1">
      <c r="A22" s="4">
        <v>19</v>
      </c>
      <c r="B22" s="3" t="s">
        <v>61</v>
      </c>
      <c r="C22" s="5">
        <v>36.1</v>
      </c>
      <c r="D22" s="71">
        <v>33.07</v>
      </c>
      <c r="E22" s="5">
        <v>40.5</v>
      </c>
      <c r="F22" s="5">
        <v>35.528</v>
      </c>
      <c r="G22" s="1">
        <v>38.786</v>
      </c>
      <c r="H22" s="1">
        <v>40.4</v>
      </c>
      <c r="I22" s="8">
        <v>126.678</v>
      </c>
      <c r="J22" s="5">
        <v>174.48</v>
      </c>
      <c r="K22" s="1">
        <v>369.99800000000005</v>
      </c>
    </row>
    <row r="23" spans="1:11" ht="18" customHeight="1">
      <c r="A23" s="4">
        <v>20</v>
      </c>
      <c r="B23" s="10" t="s">
        <v>62</v>
      </c>
      <c r="C23" s="5">
        <v>32.97</v>
      </c>
      <c r="D23" s="71">
        <v>34.92666666666667</v>
      </c>
      <c r="E23" s="5">
        <v>40.75428571428571</v>
      </c>
      <c r="F23" s="5">
        <v>36.1475</v>
      </c>
      <c r="G23" s="1">
        <v>41.62222222222223</v>
      </c>
      <c r="H23" s="1">
        <v>53.76666666666667</v>
      </c>
      <c r="I23" s="8">
        <v>123.34444444444446</v>
      </c>
      <c r="J23" s="5">
        <v>240.97999999999996</v>
      </c>
      <c r="K23" s="1">
        <v>375.92555555555555</v>
      </c>
    </row>
    <row r="24" spans="1:11" ht="18" customHeight="1">
      <c r="A24" s="4">
        <v>21</v>
      </c>
      <c r="B24" s="3" t="s">
        <v>38</v>
      </c>
      <c r="C24" s="5">
        <v>35.42</v>
      </c>
      <c r="D24" s="71">
        <v>37.18416666666667</v>
      </c>
      <c r="E24" s="5">
        <v>43.800000000000004</v>
      </c>
      <c r="F24" s="5">
        <v>38.93333333333334</v>
      </c>
      <c r="G24" s="1">
        <v>42.54666666666667</v>
      </c>
      <c r="H24" s="1">
        <v>54.78166666666667</v>
      </c>
      <c r="I24" s="8">
        <v>127.41090909090907</v>
      </c>
      <c r="J24" s="5">
        <v>226.26833333333332</v>
      </c>
      <c r="K24" s="1">
        <v>403.74625</v>
      </c>
    </row>
    <row r="25" spans="1:11" ht="18" customHeight="1">
      <c r="A25" s="4">
        <v>22</v>
      </c>
      <c r="B25" s="3" t="s">
        <v>29</v>
      </c>
      <c r="C25" s="5">
        <v>32.132</v>
      </c>
      <c r="D25" s="71">
        <v>35.69</v>
      </c>
      <c r="E25" s="5">
        <v>38.760000000000005</v>
      </c>
      <c r="F25" s="5">
        <v>38.745000000000005</v>
      </c>
      <c r="G25" s="1">
        <v>42.4</v>
      </c>
      <c r="H25" s="1">
        <v>54.63333333333333</v>
      </c>
      <c r="I25" s="8">
        <v>123.8</v>
      </c>
      <c r="J25" s="5">
        <v>199.73333333333335</v>
      </c>
      <c r="K25" s="1">
        <v>389.44</v>
      </c>
    </row>
    <row r="26" spans="1:11" ht="18" customHeight="1">
      <c r="A26" s="4">
        <v>23</v>
      </c>
      <c r="B26" s="3" t="s">
        <v>63</v>
      </c>
      <c r="C26" s="5">
        <v>33.55</v>
      </c>
      <c r="D26" s="71">
        <v>34.980000000000004</v>
      </c>
      <c r="E26" s="5">
        <v>36.77333333333333</v>
      </c>
      <c r="F26" s="5">
        <v>37.120000000000005</v>
      </c>
      <c r="G26" s="1">
        <v>40.65</v>
      </c>
      <c r="H26" s="1">
        <v>56.712500000000006</v>
      </c>
      <c r="I26" s="8">
        <v>115.94000000000001</v>
      </c>
      <c r="J26" s="5">
        <v>187.78333333333333</v>
      </c>
      <c r="K26" s="1">
        <v>379.08</v>
      </c>
    </row>
    <row r="27" spans="1:11" ht="18" customHeight="1">
      <c r="A27" s="4">
        <v>24</v>
      </c>
      <c r="B27" s="3" t="s">
        <v>22</v>
      </c>
      <c r="C27" s="5">
        <v>30.5</v>
      </c>
      <c r="D27" s="71">
        <v>37.445</v>
      </c>
      <c r="E27" s="5">
        <v>33.739999999999995</v>
      </c>
      <c r="F27" s="5">
        <v>38.71</v>
      </c>
      <c r="G27" s="1">
        <v>40.519999999999996</v>
      </c>
      <c r="H27" s="1">
        <v>56.25</v>
      </c>
      <c r="I27" s="8">
        <v>125.82666666666667</v>
      </c>
      <c r="J27" s="5">
        <v>196.41333333333333</v>
      </c>
      <c r="K27" s="1">
        <v>360.3175</v>
      </c>
    </row>
    <row r="28" spans="1:11" ht="18" customHeight="1">
      <c r="A28" s="4">
        <v>25</v>
      </c>
      <c r="B28" s="3" t="s">
        <v>39</v>
      </c>
      <c r="C28" s="5">
        <v>36.3825</v>
      </c>
      <c r="D28" s="71">
        <v>37.224999999999994</v>
      </c>
      <c r="E28" s="5">
        <v>45.339999999999996</v>
      </c>
      <c r="F28" s="5">
        <v>35.64</v>
      </c>
      <c r="G28" s="1">
        <v>42.660000000000004</v>
      </c>
      <c r="H28" s="1">
        <v>56.6</v>
      </c>
      <c r="I28" s="8">
        <v>123.2</v>
      </c>
      <c r="J28" s="5">
        <v>220.5</v>
      </c>
      <c r="K28" s="1">
        <v>384.3860000000001</v>
      </c>
    </row>
    <row r="29" spans="1:11" ht="18" customHeight="1">
      <c r="A29" s="4">
        <v>26</v>
      </c>
      <c r="B29" s="3" t="s">
        <v>35</v>
      </c>
      <c r="C29" s="5">
        <v>30.145</v>
      </c>
      <c r="D29" s="71">
        <v>28.314999999999998</v>
      </c>
      <c r="E29" s="5">
        <v>38.39833333333333</v>
      </c>
      <c r="F29" s="5">
        <v>35.794999999999995</v>
      </c>
      <c r="G29" s="1">
        <v>41.333333333333336</v>
      </c>
      <c r="H29" s="1">
        <v>49.623333333333335</v>
      </c>
      <c r="I29" s="8">
        <v>123.51999999999998</v>
      </c>
      <c r="J29" s="5">
        <v>182.865</v>
      </c>
      <c r="K29" s="1">
        <v>357.66749999999996</v>
      </c>
    </row>
    <row r="30" spans="1:11" ht="18" customHeight="1">
      <c r="A30" s="4">
        <v>27</v>
      </c>
      <c r="B30" s="3" t="s">
        <v>49</v>
      </c>
      <c r="C30" s="5">
        <v>34.6</v>
      </c>
      <c r="D30" s="71">
        <v>33</v>
      </c>
      <c r="E30" s="5">
        <v>36.325</v>
      </c>
      <c r="F30" s="5">
        <v>38.61999999999999</v>
      </c>
      <c r="G30" s="1">
        <v>40.73199999999999</v>
      </c>
      <c r="H30" s="1">
        <v>49.848</v>
      </c>
      <c r="I30" s="8">
        <v>125.1</v>
      </c>
      <c r="J30" s="5">
        <v>182.004</v>
      </c>
      <c r="K30" s="1">
        <v>357.10200000000003</v>
      </c>
    </row>
    <row r="31" spans="1:11" ht="18" customHeight="1">
      <c r="A31" s="4">
        <v>28</v>
      </c>
      <c r="B31" s="3" t="s">
        <v>50</v>
      </c>
      <c r="C31" s="5">
        <v>33.11</v>
      </c>
      <c r="D31" s="71">
        <v>37</v>
      </c>
      <c r="E31" s="5">
        <v>39.665</v>
      </c>
      <c r="F31" s="5">
        <v>38.77666666666667</v>
      </c>
      <c r="G31" s="1">
        <v>41.346666666666664</v>
      </c>
      <c r="H31" s="1">
        <v>47.53333333333333</v>
      </c>
      <c r="I31" s="8">
        <v>123.66666666666667</v>
      </c>
      <c r="J31" s="5">
        <v>176.86666666666667</v>
      </c>
      <c r="K31" s="1">
        <v>357.0825</v>
      </c>
    </row>
    <row r="32" spans="1:11" ht="18" customHeight="1">
      <c r="A32" s="4">
        <v>29</v>
      </c>
      <c r="B32" s="3" t="s">
        <v>51</v>
      </c>
      <c r="C32" s="5">
        <v>32.155</v>
      </c>
      <c r="D32" s="71">
        <v>34.67</v>
      </c>
      <c r="E32" s="5">
        <v>40</v>
      </c>
      <c r="F32" s="5">
        <v>40.32</v>
      </c>
      <c r="G32" s="1">
        <v>40.646</v>
      </c>
      <c r="H32" s="1">
        <v>50.794</v>
      </c>
      <c r="I32" s="8">
        <v>127.675</v>
      </c>
      <c r="J32" s="5">
        <v>184.24</v>
      </c>
      <c r="K32" s="1">
        <v>383.56</v>
      </c>
    </row>
    <row r="33" spans="1:11" ht="18" customHeight="1">
      <c r="A33" s="4">
        <v>30</v>
      </c>
      <c r="B33" s="3" t="s">
        <v>42</v>
      </c>
      <c r="C33" s="5">
        <v>29.3</v>
      </c>
      <c r="D33" s="71">
        <v>34.885000000000005</v>
      </c>
      <c r="E33" s="5">
        <v>38.217999999999996</v>
      </c>
      <c r="F33" s="5">
        <v>43.375</v>
      </c>
      <c r="G33" s="1">
        <v>42.36</v>
      </c>
      <c r="H33" s="1">
        <v>49.2</v>
      </c>
      <c r="I33" s="8">
        <v>131.6</v>
      </c>
      <c r="J33" s="5">
        <v>208.28000000000003</v>
      </c>
      <c r="K33" s="1">
        <v>354.78249999999997</v>
      </c>
    </row>
    <row r="34" spans="1:11" ht="18" customHeight="1">
      <c r="A34" s="4">
        <v>31</v>
      </c>
      <c r="B34" s="3" t="s">
        <v>52</v>
      </c>
      <c r="C34" s="5">
        <v>35.52375000000001</v>
      </c>
      <c r="D34" s="71">
        <v>40.30875</v>
      </c>
      <c r="E34" s="5">
        <v>40.613749999999996</v>
      </c>
      <c r="F34" s="5">
        <v>39.26875</v>
      </c>
      <c r="G34" s="1">
        <v>41.65</v>
      </c>
      <c r="H34" s="1">
        <v>53.8725</v>
      </c>
      <c r="I34" s="8">
        <v>125.975</v>
      </c>
      <c r="J34" s="5">
        <v>186.325</v>
      </c>
      <c r="K34" s="1">
        <v>371.63875</v>
      </c>
    </row>
    <row r="35" spans="1:11" ht="18" customHeight="1">
      <c r="A35" s="4">
        <v>32</v>
      </c>
      <c r="B35" s="10" t="s">
        <v>43</v>
      </c>
      <c r="C35" s="5">
        <v>35.49</v>
      </c>
      <c r="D35" s="71">
        <v>38.106</v>
      </c>
      <c r="E35" s="5">
        <v>39.099999999999994</v>
      </c>
      <c r="F35" s="5">
        <v>34.745999999999995</v>
      </c>
      <c r="G35" s="1">
        <v>38.64999999999999</v>
      </c>
      <c r="H35" s="1">
        <v>56.91600000000001</v>
      </c>
      <c r="I35" s="8">
        <v>125.624</v>
      </c>
      <c r="J35" s="5">
        <v>185.712</v>
      </c>
      <c r="K35" s="1">
        <v>384.96</v>
      </c>
    </row>
    <row r="36" spans="1:11" ht="18" customHeight="1">
      <c r="A36" s="4">
        <v>33</v>
      </c>
      <c r="B36" s="3" t="s">
        <v>56</v>
      </c>
      <c r="C36" s="5">
        <v>30.4</v>
      </c>
      <c r="D36" s="71">
        <v>32</v>
      </c>
      <c r="E36" s="5">
        <v>35.94199999999999</v>
      </c>
      <c r="F36" s="5">
        <v>32</v>
      </c>
      <c r="G36" s="1">
        <v>42.46666666666667</v>
      </c>
      <c r="H36" s="1">
        <v>50.6</v>
      </c>
      <c r="I36" s="8">
        <v>112</v>
      </c>
      <c r="J36" s="5">
        <v>181.6</v>
      </c>
      <c r="K36" s="1">
        <v>372.22</v>
      </c>
    </row>
    <row r="37" spans="1:11" ht="18" customHeight="1">
      <c r="A37" s="4">
        <v>34</v>
      </c>
      <c r="B37" s="3" t="s">
        <v>57</v>
      </c>
      <c r="C37" s="5">
        <v>26.24</v>
      </c>
      <c r="D37" s="71">
        <v>36.92</v>
      </c>
      <c r="E37" s="5">
        <v>36.59</v>
      </c>
      <c r="F37" s="5">
        <v>35.952</v>
      </c>
      <c r="G37" s="1">
        <v>36.935</v>
      </c>
      <c r="H37" s="1">
        <v>44.18</v>
      </c>
      <c r="I37" s="8">
        <v>114.975</v>
      </c>
      <c r="J37" s="5">
        <v>161.2</v>
      </c>
      <c r="K37" s="1">
        <v>331.125</v>
      </c>
    </row>
    <row r="38" spans="1:11" ht="18" customHeight="1">
      <c r="A38" s="4">
        <v>35</v>
      </c>
      <c r="B38" s="3" t="s">
        <v>40</v>
      </c>
      <c r="C38" s="5"/>
      <c r="D38" s="71">
        <v>36.54</v>
      </c>
      <c r="E38" s="5">
        <v>35.91</v>
      </c>
      <c r="F38" s="5">
        <v>38.38</v>
      </c>
      <c r="G38" s="1">
        <v>46.56</v>
      </c>
      <c r="H38" s="1">
        <v>60.17999999999999</v>
      </c>
      <c r="I38" s="8">
        <v>131.48</v>
      </c>
      <c r="J38" s="5">
        <v>194.4</v>
      </c>
      <c r="K38" s="1">
        <v>403.8866666666666</v>
      </c>
    </row>
    <row r="39" spans="1:11" ht="18" customHeight="1">
      <c r="A39" s="4">
        <v>36</v>
      </c>
      <c r="B39" s="3" t="s">
        <v>64</v>
      </c>
      <c r="C39" s="5">
        <v>35.164</v>
      </c>
      <c r="D39" s="71">
        <v>36.6325</v>
      </c>
      <c r="E39" s="5">
        <v>40</v>
      </c>
      <c r="F39" s="5">
        <v>44.21</v>
      </c>
      <c r="G39" s="1">
        <v>46.7</v>
      </c>
      <c r="H39" s="1">
        <v>59.625</v>
      </c>
      <c r="I39" s="8">
        <v>132.82</v>
      </c>
      <c r="J39" s="5">
        <v>182.9333333333333</v>
      </c>
      <c r="K39" s="1">
        <v>381.11</v>
      </c>
    </row>
    <row r="40" spans="1:11" ht="18" customHeight="1">
      <c r="A40" s="4">
        <v>37</v>
      </c>
      <c r="B40" s="3" t="s">
        <v>23</v>
      </c>
      <c r="C40" s="5">
        <v>30.67</v>
      </c>
      <c r="D40" s="71">
        <v>33.188</v>
      </c>
      <c r="E40" s="5">
        <v>34.155</v>
      </c>
      <c r="F40" s="5">
        <v>36.165</v>
      </c>
      <c r="G40" s="1">
        <v>43.675</v>
      </c>
      <c r="H40" s="1">
        <v>58.7</v>
      </c>
      <c r="I40" s="8">
        <v>128.74</v>
      </c>
      <c r="J40" s="5">
        <v>232.9</v>
      </c>
      <c r="K40" s="1">
        <v>340.235</v>
      </c>
    </row>
    <row r="41" spans="1:11" ht="18" customHeight="1">
      <c r="A41" s="4">
        <v>38</v>
      </c>
      <c r="B41" s="3" t="s">
        <v>44</v>
      </c>
      <c r="C41" s="5">
        <v>33.99</v>
      </c>
      <c r="D41" s="71">
        <v>37.27</v>
      </c>
      <c r="E41" s="5">
        <v>37.416666666666664</v>
      </c>
      <c r="F41" s="5">
        <v>38.486666666666665</v>
      </c>
      <c r="G41" s="1">
        <v>41.9</v>
      </c>
      <c r="H41" s="1">
        <v>52</v>
      </c>
      <c r="I41" s="8">
        <v>127.5</v>
      </c>
      <c r="J41" s="5">
        <v>190.88000000000002</v>
      </c>
      <c r="K41" s="1">
        <v>381.09</v>
      </c>
    </row>
    <row r="42" spans="1:11" ht="18" customHeight="1">
      <c r="A42" s="4">
        <v>39</v>
      </c>
      <c r="B42" s="3" t="s">
        <v>58</v>
      </c>
      <c r="C42" s="5">
        <v>34.044</v>
      </c>
      <c r="D42" s="71">
        <v>35.39</v>
      </c>
      <c r="E42" s="5">
        <v>39.038</v>
      </c>
      <c r="F42" s="5">
        <v>37.89</v>
      </c>
      <c r="G42" s="1">
        <v>39.8</v>
      </c>
      <c r="H42" s="1">
        <v>50.6</v>
      </c>
      <c r="I42" s="8">
        <v>116.8</v>
      </c>
      <c r="J42" s="5">
        <v>181.6</v>
      </c>
      <c r="K42" s="1">
        <v>372.22</v>
      </c>
    </row>
    <row r="43" spans="1:11" ht="18" customHeight="1">
      <c r="A43" s="4">
        <v>40</v>
      </c>
      <c r="B43" s="3" t="s">
        <v>30</v>
      </c>
      <c r="C43" s="5">
        <v>35.38</v>
      </c>
      <c r="D43" s="71">
        <v>33.07</v>
      </c>
      <c r="E43" s="5">
        <v>37.43</v>
      </c>
      <c r="F43" s="5">
        <v>36.03333333333333</v>
      </c>
      <c r="G43" s="1">
        <v>38.35</v>
      </c>
      <c r="H43" s="1">
        <v>47.35</v>
      </c>
      <c r="I43" s="8">
        <v>111.85</v>
      </c>
      <c r="J43" s="5">
        <v>199.3</v>
      </c>
      <c r="K43" s="1">
        <v>356.94</v>
      </c>
    </row>
    <row r="44" spans="1:11" ht="18" customHeight="1">
      <c r="A44" s="4">
        <v>41</v>
      </c>
      <c r="B44" s="3" t="s">
        <v>53</v>
      </c>
      <c r="C44" s="5">
        <v>37.82</v>
      </c>
      <c r="D44" s="71">
        <v>38.403333333333336</v>
      </c>
      <c r="E44" s="5">
        <v>43.8275</v>
      </c>
      <c r="F44" s="5">
        <v>40.295</v>
      </c>
      <c r="G44" s="1">
        <v>42</v>
      </c>
      <c r="H44" s="1">
        <v>53</v>
      </c>
      <c r="I44" s="8">
        <v>127.7</v>
      </c>
      <c r="J44" s="5">
        <v>188.25</v>
      </c>
      <c r="K44" s="1">
        <v>386.65</v>
      </c>
    </row>
    <row r="45" spans="1:11" ht="18" customHeight="1">
      <c r="A45" s="4">
        <v>42</v>
      </c>
      <c r="B45" s="3" t="s">
        <v>24</v>
      </c>
      <c r="C45" s="5">
        <v>32.31</v>
      </c>
      <c r="D45" s="71">
        <v>37.228</v>
      </c>
      <c r="E45" s="5">
        <v>29.33</v>
      </c>
      <c r="F45" s="5">
        <v>46</v>
      </c>
      <c r="G45" s="1">
        <v>50</v>
      </c>
      <c r="H45" s="1">
        <v>68</v>
      </c>
      <c r="I45" s="8">
        <v>142</v>
      </c>
      <c r="J45" s="5">
        <v>288.88</v>
      </c>
      <c r="K45" s="1">
        <v>340</v>
      </c>
    </row>
    <row r="46" spans="1:11" ht="18" customHeight="1">
      <c r="A46" s="4">
        <v>43</v>
      </c>
      <c r="B46" s="3" t="s">
        <v>45</v>
      </c>
      <c r="C46" s="5">
        <v>35.2375</v>
      </c>
      <c r="D46" s="71">
        <v>40.95</v>
      </c>
      <c r="E46" s="5">
        <v>43.5725</v>
      </c>
      <c r="F46" s="5">
        <v>39.567499999999995</v>
      </c>
      <c r="G46" s="1">
        <v>42.339999999999996</v>
      </c>
      <c r="H46" s="1">
        <v>46.46</v>
      </c>
      <c r="I46" s="8">
        <v>124.075</v>
      </c>
      <c r="J46" s="5">
        <v>206.65</v>
      </c>
      <c r="K46" s="1">
        <v>376.8725</v>
      </c>
    </row>
    <row r="47" spans="1:11" ht="18" customHeight="1">
      <c r="A47" s="4">
        <v>44</v>
      </c>
      <c r="B47" s="3" t="s">
        <v>59</v>
      </c>
      <c r="C47" s="5">
        <v>33.182222222222215</v>
      </c>
      <c r="D47" s="71">
        <v>38.46</v>
      </c>
      <c r="E47" s="5">
        <v>41.040000000000006</v>
      </c>
      <c r="F47" s="5">
        <v>40.69714285714286</v>
      </c>
      <c r="G47" s="1">
        <v>41.68571428571429</v>
      </c>
      <c r="H47" s="1">
        <v>50.6</v>
      </c>
      <c r="I47" s="8">
        <v>119.95</v>
      </c>
      <c r="J47" s="5">
        <v>242.70000000000002</v>
      </c>
      <c r="K47" s="1">
        <v>376.8533333333333</v>
      </c>
    </row>
    <row r="48" spans="1:11" ht="18" customHeight="1">
      <c r="A48" s="4">
        <v>45</v>
      </c>
      <c r="B48" s="3" t="s">
        <v>36</v>
      </c>
      <c r="C48" s="5">
        <v>29.932499999999997</v>
      </c>
      <c r="D48" s="71">
        <v>35.42333333333333</v>
      </c>
      <c r="E48" s="5">
        <v>34.720000000000006</v>
      </c>
      <c r="F48" s="5">
        <v>35.075</v>
      </c>
      <c r="G48" s="1">
        <v>38.95</v>
      </c>
      <c r="H48" s="1">
        <v>62.11</v>
      </c>
      <c r="I48" s="8">
        <v>135.9</v>
      </c>
      <c r="J48" s="5">
        <v>185.7</v>
      </c>
      <c r="K48" s="1">
        <v>395.40999999999997</v>
      </c>
    </row>
    <row r="49" spans="1:11" ht="18" customHeight="1">
      <c r="A49" s="7"/>
      <c r="B49" s="7" t="s">
        <v>72</v>
      </c>
      <c r="C49" s="5">
        <f>AVERAGE(C4:C48)</f>
        <v>33.049583784271285</v>
      </c>
      <c r="D49" s="5">
        <f aca="true" t="shared" si="0" ref="D49:K49">AVERAGE(D4:D48)</f>
        <v>35.71965634920636</v>
      </c>
      <c r="E49" s="5">
        <f t="shared" si="0"/>
        <v>38.543083333333335</v>
      </c>
      <c r="F49" s="5">
        <f t="shared" si="0"/>
        <v>38.189803968253976</v>
      </c>
      <c r="G49" s="1">
        <f t="shared" si="0"/>
        <v>41.71223615520282</v>
      </c>
      <c r="H49" s="1">
        <f t="shared" si="0"/>
        <v>52.846262433862435</v>
      </c>
      <c r="I49" s="1">
        <f t="shared" si="0"/>
        <v>125.61285282988615</v>
      </c>
      <c r="J49" s="1">
        <f t="shared" si="0"/>
        <v>196.96187407407407</v>
      </c>
      <c r="K49" s="1">
        <f t="shared" si="0"/>
        <v>371.5496631393298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gosalcinsp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rhairullina</dc:creator>
  <cp:keywords/>
  <dc:description/>
  <cp:lastModifiedBy>Юнусова Галия Абдулкадировна</cp:lastModifiedBy>
  <cp:lastPrinted>2016-04-20T08:07:12Z</cp:lastPrinted>
  <dcterms:created xsi:type="dcterms:W3CDTF">2007-10-17T07:41:26Z</dcterms:created>
  <dcterms:modified xsi:type="dcterms:W3CDTF">2016-08-18T11:48:20Z</dcterms:modified>
  <cp:category/>
  <cp:version/>
  <cp:contentType/>
  <cp:contentStatus/>
</cp:coreProperties>
</file>