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96" yWindow="6072" windowWidth="15936" windowHeight="4740" activeTab="1"/>
  </bookViews>
  <sheets>
    <sheet name="хлеб" sheetId="1" r:id="rId1"/>
    <sheet name="молоко_кефир_катык_сметана_твор" sheetId="2" r:id="rId2"/>
    <sheet name="данные на 1.01.17 " sheetId="3" r:id="rId3"/>
  </sheets>
  <definedNames>
    <definedName name="_xlnm.Print_Area" localSheetId="1">'молоко_кефир_катык_сметана_твор'!$A$1:$U$60</definedName>
    <definedName name="_xlnm.Print_Area" localSheetId="0">'хлеб'!$A$1:$L$57</definedName>
  </definedNames>
  <calcPr fullCalcOnLoad="1"/>
</workbook>
</file>

<file path=xl/sharedStrings.xml><?xml version="1.0" encoding="utf-8"?>
<sst xmlns="http://schemas.openxmlformats.org/spreadsheetml/2006/main" count="209" uniqueCount="99">
  <si>
    <t>№№ п/п</t>
  </si>
  <si>
    <t>Наименование городов и районов</t>
  </si>
  <si>
    <t>Хлеб Дарницкий</t>
  </si>
  <si>
    <t>Хлеб Сельский</t>
  </si>
  <si>
    <t>Средние цены по Республике Татарстан</t>
  </si>
  <si>
    <t>Сметана 15% жирн.</t>
  </si>
  <si>
    <t>Молоко 2,5% жирн.</t>
  </si>
  <si>
    <t>Кефир 1% жирн.</t>
  </si>
  <si>
    <t>Катык 2,5 % жирн.</t>
  </si>
  <si>
    <t xml:space="preserve">Хлеб белый </t>
  </si>
  <si>
    <t>Творог нежирный    (кг)</t>
  </si>
  <si>
    <t>Масло крестьянское фасованное (кг)</t>
  </si>
  <si>
    <t>(в руб.за литр, кг)</t>
  </si>
  <si>
    <t>Средняя розничная цена на дату мониторинга</t>
  </si>
  <si>
    <t>Максимальная розничная цена на дату мониторинга</t>
  </si>
  <si>
    <t>Максимальная  розничная цена на дату мониторинга</t>
  </si>
  <si>
    <t>Минимальные цены среди максимальных</t>
  </si>
  <si>
    <t>Арский район</t>
  </si>
  <si>
    <t>Атнинский район</t>
  </si>
  <si>
    <t>Балтасинский район</t>
  </si>
  <si>
    <t>Кукморский район</t>
  </si>
  <si>
    <t>Сабинский район</t>
  </si>
  <si>
    <t>Тюлячинский район</t>
  </si>
  <si>
    <t>Апастовский район</t>
  </si>
  <si>
    <t>Буинский район</t>
  </si>
  <si>
    <t>Верхнеуслонский район</t>
  </si>
  <si>
    <t>Дрожжановский район</t>
  </si>
  <si>
    <t>Кайбицкий район</t>
  </si>
  <si>
    <t>Тетюшский район</t>
  </si>
  <si>
    <t>Азнакаевский район</t>
  </si>
  <si>
    <t>Альметьевский район</t>
  </si>
  <si>
    <t>Бавлинский район</t>
  </si>
  <si>
    <t>Бугульминский район</t>
  </si>
  <si>
    <t>Лениногорский район</t>
  </si>
  <si>
    <t>Ютазинский район</t>
  </si>
  <si>
    <t>Высокогорский район</t>
  </si>
  <si>
    <t>Казань</t>
  </si>
  <si>
    <t>Лаишевский район</t>
  </si>
  <si>
    <t>Пестречинский район</t>
  </si>
  <si>
    <t>Аксубаевский район</t>
  </si>
  <si>
    <t>Муслюмовский район</t>
  </si>
  <si>
    <t xml:space="preserve">Нижнекамский район </t>
  </si>
  <si>
    <t>Сармановский район</t>
  </si>
  <si>
    <t>Черемшанский район</t>
  </si>
  <si>
    <t>Агрызский район</t>
  </si>
  <si>
    <t>Актанышский район</t>
  </si>
  <si>
    <t>Елабужский район</t>
  </si>
  <si>
    <t>Мамадышский район</t>
  </si>
  <si>
    <t>Менделеевский район</t>
  </si>
  <si>
    <t>Мензелинский район</t>
  </si>
  <si>
    <t>Набережные Челны</t>
  </si>
  <si>
    <t>Тукаевский район</t>
  </si>
  <si>
    <t>Алексеевский район</t>
  </si>
  <si>
    <t>Алькеевский район</t>
  </si>
  <si>
    <t>Новошешминский район</t>
  </si>
  <si>
    <t>Нурлатский район</t>
  </si>
  <si>
    <t>Спасский район</t>
  </si>
  <si>
    <t>Чистопольский район</t>
  </si>
  <si>
    <t>№ п/п</t>
  </si>
  <si>
    <t xml:space="preserve"> Заинский район</t>
  </si>
  <si>
    <t xml:space="preserve"> Зеленодольский район</t>
  </si>
  <si>
    <t>Камско-Устьин. район</t>
  </si>
  <si>
    <t>Рыбнослободский район</t>
  </si>
  <si>
    <t>Хлеб Белый</t>
  </si>
  <si>
    <t>Молоко</t>
  </si>
  <si>
    <t>Кефир</t>
  </si>
  <si>
    <t>Катык</t>
  </si>
  <si>
    <t>Сметана</t>
  </si>
  <si>
    <t>Творог</t>
  </si>
  <si>
    <t>Масло</t>
  </si>
  <si>
    <t>Примечание:</t>
  </si>
  <si>
    <t xml:space="preserve"> </t>
  </si>
  <si>
    <t>Средние розничные цены на 01.01.2017г.:</t>
  </si>
  <si>
    <t>Молоко 2.5% жирн. - 41,31 руб. за 1 литр</t>
  </si>
  <si>
    <t>Кефир 1% жирн. - 46,49 руб. за 1 литр</t>
  </si>
  <si>
    <t>Катык 2.5% жирн. - 57,93 руб. за 1 литр</t>
  </si>
  <si>
    <t>Сметана 15% жирн. - 135,02 руб. за 1 кг</t>
  </si>
  <si>
    <t>Творог нежирный - 216,85 руб. за 1 кг</t>
  </si>
  <si>
    <t>Масло крестьянское - 457,54 руб. за 1 кг</t>
  </si>
  <si>
    <t>данные на 01.01.2017г.</t>
  </si>
  <si>
    <t>Средняя по РТ</t>
  </si>
  <si>
    <t>Средние розничные цены по РТ на 01.01.2017г.:</t>
  </si>
  <si>
    <t>Хлеб Дарницкий - 35,76 руб. за 1 кг</t>
  </si>
  <si>
    <t>Хлеб Сельский - 40,28 руб. за 1 кг</t>
  </si>
  <si>
    <t>Хлеб белый 1 сорта - 42,30 руб. за 1 кг</t>
  </si>
  <si>
    <t>Отклонение от средней розничной цены по РТ на 01.01.2017   (+, -)</t>
  </si>
  <si>
    <t>Отклонение от средней розничной цены по РТ на 01.01.2017 (+, -)</t>
  </si>
  <si>
    <t>Отклонение от средней розничной цены на 01.01.2017   (+, -)</t>
  </si>
  <si>
    <t>(в руб. за кг)</t>
  </si>
  <si>
    <t>Зеленодольский район</t>
  </si>
  <si>
    <t>Камско-Устьинский район</t>
  </si>
  <si>
    <t xml:space="preserve">Высокогорский </t>
  </si>
  <si>
    <t xml:space="preserve">Лаишевский </t>
  </si>
  <si>
    <t xml:space="preserve">Пестречинский </t>
  </si>
  <si>
    <t>Заинск и Заинский район</t>
  </si>
  <si>
    <t xml:space="preserve">Сведения о розничных ценах на молоко и молочную продукцию
по состоянию на 02.06.2017г.  </t>
  </si>
  <si>
    <t xml:space="preserve">Сведения о розничных ценах на хлеб и хлебобулочные изделия 
по состоянию на 02.06.2017    </t>
  </si>
  <si>
    <t>Рыбнослободской район</t>
  </si>
  <si>
    <t xml:space="preserve">Рыбнослободский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</si>
</sst>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/>
    </xf>
    <xf numFmtId="1" fontId="3" fillId="32" borderId="17" xfId="0" applyNumberFormat="1" applyFont="1" applyFill="1" applyBorder="1" applyAlignment="1">
      <alignment horizontal="centerContinuous" vertical="center"/>
    </xf>
    <xf numFmtId="1" fontId="3" fillId="32" borderId="18" xfId="0" applyNumberFormat="1" applyFont="1" applyFill="1" applyBorder="1" applyAlignment="1">
      <alignment horizontal="center" vertical="center"/>
    </xf>
    <xf numFmtId="1" fontId="3" fillId="32" borderId="19" xfId="0" applyNumberFormat="1" applyFont="1" applyFill="1" applyBorder="1" applyAlignment="1">
      <alignment horizontal="center" vertical="center"/>
    </xf>
    <xf numFmtId="1" fontId="3" fillId="32" borderId="20" xfId="0" applyNumberFormat="1" applyFont="1" applyFill="1" applyBorder="1" applyAlignment="1">
      <alignment horizontal="centerContinuous" vertical="center"/>
    </xf>
    <xf numFmtId="1" fontId="3" fillId="32" borderId="21" xfId="0" applyNumberFormat="1" applyFont="1" applyFill="1" applyBorder="1" applyAlignment="1">
      <alignment horizontal="center" vertical="center"/>
    </xf>
    <xf numFmtId="1" fontId="3" fillId="32" borderId="22" xfId="0" applyNumberFormat="1" applyFont="1" applyFill="1" applyBorder="1" applyAlignment="1">
      <alignment horizontal="centerContinuous" vertical="center"/>
    </xf>
    <xf numFmtId="1" fontId="3" fillId="32" borderId="2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1" fontId="4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4" fillId="32" borderId="24" xfId="0" applyNumberFormat="1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2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2" fontId="4" fillId="32" borderId="0" xfId="0" applyNumberFormat="1" applyFont="1" applyFill="1" applyBorder="1" applyAlignment="1">
      <alignment vertical="center"/>
    </xf>
    <xf numFmtId="0" fontId="14" fillId="32" borderId="0" xfId="0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2" fontId="4" fillId="32" borderId="26" xfId="0" applyNumberFormat="1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2" fontId="4" fillId="32" borderId="27" xfId="0" applyNumberFormat="1" applyFont="1" applyFill="1" applyBorder="1" applyAlignment="1">
      <alignment horizontal="center" vertical="center"/>
    </xf>
    <xf numFmtId="2" fontId="4" fillId="32" borderId="28" xfId="0" applyNumberFormat="1" applyFont="1" applyFill="1" applyBorder="1" applyAlignment="1">
      <alignment horizontal="center" vertical="center"/>
    </xf>
    <xf numFmtId="2" fontId="6" fillId="32" borderId="29" xfId="0" applyNumberFormat="1" applyFont="1" applyFill="1" applyBorder="1" applyAlignment="1">
      <alignment horizontal="center" vertical="center" wrapText="1"/>
    </xf>
    <xf numFmtId="2" fontId="4" fillId="32" borderId="30" xfId="0" applyNumberFormat="1" applyFont="1" applyFill="1" applyBorder="1" applyAlignment="1">
      <alignment horizontal="center" vertical="center"/>
    </xf>
    <xf numFmtId="2" fontId="4" fillId="32" borderId="31" xfId="0" applyNumberFormat="1" applyFont="1" applyFill="1" applyBorder="1" applyAlignment="1">
      <alignment horizontal="center" vertical="center"/>
    </xf>
    <xf numFmtId="2" fontId="4" fillId="32" borderId="32" xfId="0" applyNumberFormat="1" applyFont="1" applyFill="1" applyBorder="1" applyAlignment="1">
      <alignment horizontal="center" vertical="center"/>
    </xf>
    <xf numFmtId="2" fontId="4" fillId="32" borderId="33" xfId="0" applyNumberFormat="1" applyFont="1" applyFill="1" applyBorder="1" applyAlignment="1">
      <alignment horizontal="center" vertical="center"/>
    </xf>
    <xf numFmtId="2" fontId="4" fillId="32" borderId="29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2" fontId="2" fillId="32" borderId="35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 vertical="center"/>
    </xf>
    <xf numFmtId="2" fontId="2" fillId="32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 applyProtection="1">
      <alignment horizontal="left"/>
      <protection/>
    </xf>
    <xf numFmtId="0" fontId="16" fillId="32" borderId="10" xfId="0" applyNumberFormat="1" applyFont="1" applyFill="1" applyBorder="1" applyAlignment="1">
      <alignment horizontal="left" vertical="center"/>
    </xf>
    <xf numFmtId="2" fontId="16" fillId="32" borderId="10" xfId="0" applyNumberFormat="1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2" fontId="2" fillId="32" borderId="10" xfId="0" applyNumberFormat="1" applyFont="1" applyFill="1" applyBorder="1" applyAlignment="1" applyProtection="1">
      <alignment horizontal="left"/>
      <protection/>
    </xf>
    <xf numFmtId="0" fontId="3" fillId="32" borderId="36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2" fontId="18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5" fillId="32" borderId="0" xfId="0" applyFont="1" applyFill="1" applyAlignment="1">
      <alignment horizontal="left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9" fillId="32" borderId="37" xfId="0" applyNumberFormat="1" applyFont="1" applyFill="1" applyBorder="1" applyAlignment="1">
      <alignment horizontal="right" vertical="center" wrapText="1"/>
    </xf>
    <xf numFmtId="0" fontId="9" fillId="32" borderId="37" xfId="0" applyFont="1" applyFill="1" applyBorder="1" applyAlignment="1">
      <alignment horizontal="right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>
      <alignment horizontal="center" vertical="center" wrapText="1"/>
    </xf>
    <xf numFmtId="4" fontId="2" fillId="32" borderId="39" xfId="0" applyNumberFormat="1" applyFont="1" applyFill="1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horizontal="center" vertical="center" wrapText="1"/>
    </xf>
    <xf numFmtId="4" fontId="2" fillId="32" borderId="41" xfId="0" applyNumberFormat="1" applyFont="1" applyFill="1" applyBorder="1" applyAlignment="1">
      <alignment horizontal="center" vertical="center" wrapText="1"/>
    </xf>
    <xf numFmtId="4" fontId="2" fillId="32" borderId="42" xfId="0" applyNumberFormat="1" applyFont="1" applyFill="1" applyBorder="1" applyAlignment="1">
      <alignment horizontal="center" vertical="center" wrapText="1"/>
    </xf>
    <xf numFmtId="4" fontId="2" fillId="32" borderId="43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47" xfId="0" applyNumberFormat="1" applyFont="1" applyFill="1" applyBorder="1" applyAlignment="1">
      <alignment horizontal="center" vertical="center" wrapText="1"/>
    </xf>
    <xf numFmtId="0" fontId="2" fillId="32" borderId="48" xfId="0" applyNumberFormat="1" applyFont="1" applyFill="1" applyBorder="1" applyAlignment="1">
      <alignment horizontal="center" vertical="center" wrapText="1"/>
    </xf>
    <xf numFmtId="4" fontId="2" fillId="32" borderId="49" xfId="0" applyNumberFormat="1" applyFont="1" applyFill="1" applyBorder="1" applyAlignment="1">
      <alignment horizontal="center" vertical="center" wrapText="1"/>
    </xf>
    <xf numFmtId="4" fontId="2" fillId="32" borderId="50" xfId="0" applyNumberFormat="1" applyFont="1" applyFill="1" applyBorder="1" applyAlignment="1">
      <alignment horizontal="center" vertical="center" wrapText="1"/>
    </xf>
    <xf numFmtId="4" fontId="2" fillId="32" borderId="51" xfId="0" applyNumberFormat="1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right" vertical="center" wrapText="1"/>
    </xf>
    <xf numFmtId="0" fontId="0" fillId="32" borderId="37" xfId="0" applyFill="1" applyBorder="1" applyAlignment="1">
      <alignment vertical="center"/>
    </xf>
    <xf numFmtId="0" fontId="17" fillId="32" borderId="29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pane ySplit="5" topLeftCell="A44" activePane="bottomLeft" state="frozen"/>
      <selection pane="topLeft" activeCell="A1" sqref="A1"/>
      <selection pane="bottomLeft" activeCell="I6" sqref="I6:I50"/>
    </sheetView>
  </sheetViews>
  <sheetFormatPr defaultColWidth="9.125" defaultRowHeight="12.75"/>
  <cols>
    <col min="1" max="1" width="4.375" style="11" customWidth="1"/>
    <col min="2" max="2" width="27.50390625" style="11" customWidth="1"/>
    <col min="3" max="3" width="7.625" style="11" customWidth="1"/>
    <col min="4" max="4" width="8.50390625" style="11" customWidth="1"/>
    <col min="5" max="5" width="7.00390625" style="11" customWidth="1"/>
    <col min="6" max="6" width="8.00390625" style="11" customWidth="1"/>
    <col min="7" max="7" width="7.375" style="11" customWidth="1"/>
    <col min="8" max="8" width="7.00390625" style="11" customWidth="1"/>
    <col min="9" max="10" width="8.00390625" style="11" customWidth="1"/>
    <col min="11" max="11" width="7.00390625" style="11" customWidth="1"/>
    <col min="12" max="12" width="0.12890625" style="11" customWidth="1"/>
    <col min="13" max="23" width="9.125" style="11" hidden="1" customWidth="1"/>
    <col min="24" max="16384" width="9.125" style="11" customWidth="1"/>
  </cols>
  <sheetData>
    <row r="1" spans="1:11" ht="34.5" customHeight="1">
      <c r="A1" s="103" t="s">
        <v>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customHeight="1" thickBot="1">
      <c r="A2" s="104" t="s">
        <v>88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2" customFormat="1" ht="26.25" customHeight="1">
      <c r="A3" s="106" t="s">
        <v>0</v>
      </c>
      <c r="B3" s="108" t="s">
        <v>1</v>
      </c>
      <c r="C3" s="110" t="s">
        <v>2</v>
      </c>
      <c r="D3" s="111"/>
      <c r="E3" s="112"/>
      <c r="F3" s="113" t="s">
        <v>3</v>
      </c>
      <c r="G3" s="111"/>
      <c r="H3" s="114"/>
      <c r="I3" s="110" t="s">
        <v>9</v>
      </c>
      <c r="J3" s="111"/>
      <c r="K3" s="112"/>
    </row>
    <row r="4" spans="1:11" s="12" customFormat="1" ht="123" customHeight="1" thickBot="1">
      <c r="A4" s="107"/>
      <c r="B4" s="109"/>
      <c r="C4" s="13" t="s">
        <v>13</v>
      </c>
      <c r="D4" s="14" t="s">
        <v>85</v>
      </c>
      <c r="E4" s="15" t="s">
        <v>14</v>
      </c>
      <c r="F4" s="16" t="s">
        <v>13</v>
      </c>
      <c r="G4" s="14" t="s">
        <v>85</v>
      </c>
      <c r="H4" s="17" t="s">
        <v>14</v>
      </c>
      <c r="I4" s="13" t="s">
        <v>13</v>
      </c>
      <c r="J4" s="14" t="s">
        <v>86</v>
      </c>
      <c r="K4" s="15" t="s">
        <v>14</v>
      </c>
    </row>
    <row r="5" spans="1:11" s="26" customFormat="1" ht="9.75">
      <c r="A5" s="18">
        <v>1</v>
      </c>
      <c r="B5" s="19">
        <v>2</v>
      </c>
      <c r="C5" s="20">
        <v>3</v>
      </c>
      <c r="D5" s="21">
        <v>4</v>
      </c>
      <c r="E5" s="22">
        <v>5</v>
      </c>
      <c r="F5" s="23">
        <v>6</v>
      </c>
      <c r="G5" s="21">
        <v>7</v>
      </c>
      <c r="H5" s="24">
        <v>8</v>
      </c>
      <c r="I5" s="20">
        <v>9</v>
      </c>
      <c r="J5" s="21">
        <v>10</v>
      </c>
      <c r="K5" s="25">
        <v>11</v>
      </c>
    </row>
    <row r="6" spans="1:17" s="29" customFormat="1" ht="15" customHeight="1">
      <c r="A6" s="27">
        <v>1</v>
      </c>
      <c r="B6" s="89" t="s">
        <v>44</v>
      </c>
      <c r="C6" s="74">
        <v>36.75</v>
      </c>
      <c r="D6" s="74">
        <v>0.990000000000002</v>
      </c>
      <c r="E6" s="74">
        <v>37</v>
      </c>
      <c r="F6" s="74">
        <v>32.29</v>
      </c>
      <c r="G6" s="74">
        <v>-7.990000000000002</v>
      </c>
      <c r="H6" s="74">
        <v>32.29</v>
      </c>
      <c r="I6" s="74">
        <v>46.9</v>
      </c>
      <c r="J6" s="74">
        <v>4.600000000000001</v>
      </c>
      <c r="K6" s="74">
        <v>47</v>
      </c>
      <c r="L6" s="29">
        <v>132.7</v>
      </c>
      <c r="M6" s="28"/>
      <c r="N6" s="28"/>
      <c r="O6" s="28"/>
      <c r="P6" s="28"/>
      <c r="Q6" s="28"/>
    </row>
    <row r="7" spans="1:17" s="29" customFormat="1" ht="15" customHeight="1">
      <c r="A7" s="27">
        <v>2</v>
      </c>
      <c r="B7" s="89" t="s">
        <v>29</v>
      </c>
      <c r="C7" s="75">
        <v>39.452</v>
      </c>
      <c r="D7" s="74">
        <v>3.692</v>
      </c>
      <c r="E7" s="75">
        <v>46.92</v>
      </c>
      <c r="F7" s="75">
        <v>47.305</v>
      </c>
      <c r="G7" s="74">
        <v>7.024999999999999</v>
      </c>
      <c r="H7" s="75">
        <v>47.69</v>
      </c>
      <c r="I7" s="75">
        <v>33.5</v>
      </c>
      <c r="J7" s="74">
        <v>-8.799999999999997</v>
      </c>
      <c r="K7" s="75">
        <v>35.67</v>
      </c>
      <c r="M7" s="11"/>
      <c r="N7" s="11"/>
      <c r="O7" s="11"/>
      <c r="P7" s="11"/>
      <c r="Q7" s="11"/>
    </row>
    <row r="8" spans="1:17" s="29" customFormat="1" ht="15" customHeight="1">
      <c r="A8" s="27">
        <v>3</v>
      </c>
      <c r="B8" s="89" t="s">
        <v>39</v>
      </c>
      <c r="C8" s="75">
        <v>35.93</v>
      </c>
      <c r="D8" s="74">
        <v>0.1700000000000017</v>
      </c>
      <c r="E8" s="75">
        <v>39.87</v>
      </c>
      <c r="F8" s="75">
        <v>41.71</v>
      </c>
      <c r="G8" s="74">
        <v>1.4299999999999997</v>
      </c>
      <c r="H8" s="75">
        <v>50.85</v>
      </c>
      <c r="I8" s="75">
        <v>45.03750000000001</v>
      </c>
      <c r="J8" s="74">
        <v>2.7375000000000114</v>
      </c>
      <c r="K8" s="75">
        <v>56.54</v>
      </c>
      <c r="L8" s="11"/>
      <c r="M8" s="30"/>
      <c r="N8" s="31"/>
      <c r="O8" s="31"/>
      <c r="P8" s="31"/>
      <c r="Q8" s="31"/>
    </row>
    <row r="9" spans="1:12" s="29" customFormat="1" ht="15" customHeight="1">
      <c r="A9" s="27">
        <v>4</v>
      </c>
      <c r="B9" s="89" t="s">
        <v>45</v>
      </c>
      <c r="C9" s="74">
        <v>42.832499999999996</v>
      </c>
      <c r="D9" s="74">
        <v>7.072499999999998</v>
      </c>
      <c r="E9" s="74">
        <v>45</v>
      </c>
      <c r="F9" s="74">
        <v>42.5</v>
      </c>
      <c r="G9" s="74">
        <v>2.219999999999999</v>
      </c>
      <c r="H9" s="74">
        <v>49</v>
      </c>
      <c r="I9" s="74">
        <v>44.332499999999996</v>
      </c>
      <c r="J9" s="74">
        <v>2.032499999999999</v>
      </c>
      <c r="K9" s="74">
        <v>45</v>
      </c>
      <c r="L9" s="34">
        <v>128.8</v>
      </c>
    </row>
    <row r="10" spans="1:11" s="29" customFormat="1" ht="15" customHeight="1">
      <c r="A10" s="27">
        <v>5</v>
      </c>
      <c r="B10" s="89" t="s">
        <v>52</v>
      </c>
      <c r="C10" s="74">
        <v>36.181999999999995</v>
      </c>
      <c r="D10" s="74">
        <v>0.42199999999999704</v>
      </c>
      <c r="E10" s="74">
        <v>44.45</v>
      </c>
      <c r="F10" s="74">
        <v>37.17199999999999</v>
      </c>
      <c r="G10" s="74">
        <v>-3.108000000000011</v>
      </c>
      <c r="H10" s="74">
        <v>46.15</v>
      </c>
      <c r="I10" s="74">
        <v>43.272</v>
      </c>
      <c r="J10" s="74">
        <v>0.9720000000000013</v>
      </c>
      <c r="K10" s="74">
        <v>49.09</v>
      </c>
    </row>
    <row r="11" spans="1:12" s="29" customFormat="1" ht="15" customHeight="1">
      <c r="A11" s="27">
        <v>6</v>
      </c>
      <c r="B11" s="89" t="s">
        <v>53</v>
      </c>
      <c r="C11" s="74">
        <v>36.67</v>
      </c>
      <c r="D11" s="74">
        <v>0.9100000000000037</v>
      </c>
      <c r="E11" s="74">
        <v>36.67</v>
      </c>
      <c r="F11" s="74">
        <v>46.15</v>
      </c>
      <c r="G11" s="74">
        <v>5.869999999999997</v>
      </c>
      <c r="H11" s="74">
        <v>46.15</v>
      </c>
      <c r="I11" s="74">
        <v>41.720000000000006</v>
      </c>
      <c r="J11" s="74">
        <v>-0.5799999999999912</v>
      </c>
      <c r="K11" s="74">
        <v>44</v>
      </c>
      <c r="L11" s="32"/>
    </row>
    <row r="12" spans="1:12" s="29" customFormat="1" ht="12" customHeight="1">
      <c r="A12" s="27">
        <v>7</v>
      </c>
      <c r="B12" s="89" t="s">
        <v>30</v>
      </c>
      <c r="C12" s="74">
        <v>40.634</v>
      </c>
      <c r="D12" s="74">
        <v>4.874000000000002</v>
      </c>
      <c r="E12" s="74">
        <v>42.5</v>
      </c>
      <c r="F12" s="74">
        <v>44.80500000000001</v>
      </c>
      <c r="G12" s="74">
        <v>4.525000000000006</v>
      </c>
      <c r="H12" s="74">
        <v>46.72</v>
      </c>
      <c r="I12" s="74">
        <v>42.192499999999995</v>
      </c>
      <c r="J12" s="74">
        <v>-0.1075000000000017</v>
      </c>
      <c r="K12" s="74">
        <v>50</v>
      </c>
      <c r="L12" s="28"/>
    </row>
    <row r="13" spans="1:11" s="29" customFormat="1" ht="12" customHeight="1">
      <c r="A13" s="27">
        <v>8</v>
      </c>
      <c r="B13" s="89" t="s">
        <v>23</v>
      </c>
      <c r="C13" s="74">
        <v>33.33</v>
      </c>
      <c r="D13" s="74">
        <v>-2.4299999999999997</v>
      </c>
      <c r="E13" s="74">
        <v>33.33</v>
      </c>
      <c r="F13" s="74">
        <v>37.650000000000006</v>
      </c>
      <c r="G13" s="74">
        <v>-2.6299999999999955</v>
      </c>
      <c r="H13" s="74">
        <v>41.46</v>
      </c>
      <c r="I13" s="74">
        <v>43.93000000000001</v>
      </c>
      <c r="J13" s="74">
        <v>1.6300000000000097</v>
      </c>
      <c r="K13" s="74">
        <v>47.18</v>
      </c>
    </row>
    <row r="14" spans="1:12" s="29" customFormat="1" ht="12" customHeight="1">
      <c r="A14" s="27">
        <v>9</v>
      </c>
      <c r="B14" s="89" t="s">
        <v>17</v>
      </c>
      <c r="C14" s="74">
        <v>52.15</v>
      </c>
      <c r="D14" s="74">
        <v>16.39</v>
      </c>
      <c r="E14" s="74">
        <v>52.15</v>
      </c>
      <c r="F14" s="74">
        <v>42.76</v>
      </c>
      <c r="G14" s="74">
        <v>2.479999999999997</v>
      </c>
      <c r="H14" s="74">
        <v>50.77</v>
      </c>
      <c r="I14" s="74">
        <v>43.43</v>
      </c>
      <c r="J14" s="74">
        <v>1.1300000000000026</v>
      </c>
      <c r="K14" s="74">
        <v>46</v>
      </c>
      <c r="L14" s="11"/>
    </row>
    <row r="15" spans="1:15" s="29" customFormat="1" ht="13.5" customHeight="1">
      <c r="A15" s="27">
        <v>10</v>
      </c>
      <c r="B15" s="89" t="s">
        <v>18</v>
      </c>
      <c r="C15" s="74">
        <v>42.335</v>
      </c>
      <c r="D15" s="74">
        <v>6.575000000000003</v>
      </c>
      <c r="E15" s="74">
        <v>43</v>
      </c>
      <c r="F15" s="74">
        <v>39.28</v>
      </c>
      <c r="G15" s="74">
        <v>-1</v>
      </c>
      <c r="H15" s="74">
        <v>39.69</v>
      </c>
      <c r="I15" s="74">
        <v>51.519999999999996</v>
      </c>
      <c r="J15" s="74">
        <v>9.219999999999999</v>
      </c>
      <c r="K15" s="74">
        <v>52</v>
      </c>
      <c r="O15" s="29" t="s">
        <v>71</v>
      </c>
    </row>
    <row r="16" spans="1:11" s="29" customFormat="1" ht="15" customHeight="1">
      <c r="A16" s="27">
        <v>11</v>
      </c>
      <c r="B16" s="89" t="s">
        <v>31</v>
      </c>
      <c r="C16" s="74">
        <v>33.443333333333335</v>
      </c>
      <c r="D16" s="74">
        <v>-2.316666666666663</v>
      </c>
      <c r="E16" s="74">
        <v>40</v>
      </c>
      <c r="F16" s="74">
        <v>41.17</v>
      </c>
      <c r="G16" s="74">
        <v>0.8900000000000006</v>
      </c>
      <c r="H16" s="74">
        <v>41.17</v>
      </c>
      <c r="I16" s="74">
        <v>37.955</v>
      </c>
      <c r="J16" s="74">
        <v>-4.344999999999999</v>
      </c>
      <c r="K16" s="74">
        <v>41.82</v>
      </c>
    </row>
    <row r="17" spans="1:11" s="29" customFormat="1" ht="15" customHeight="1">
      <c r="A17" s="27">
        <v>12</v>
      </c>
      <c r="B17" s="89" t="s">
        <v>19</v>
      </c>
      <c r="C17" s="74">
        <v>28.46</v>
      </c>
      <c r="D17" s="74">
        <v>-7.299999999999997</v>
      </c>
      <c r="E17" s="74">
        <v>28.46</v>
      </c>
      <c r="F17" s="74">
        <v>42.665</v>
      </c>
      <c r="G17" s="74">
        <v>2.384999999999998</v>
      </c>
      <c r="H17" s="74">
        <v>50.8</v>
      </c>
      <c r="I17" s="74">
        <v>48.55</v>
      </c>
      <c r="J17" s="74">
        <v>6.25</v>
      </c>
      <c r="K17" s="74">
        <v>52.7</v>
      </c>
    </row>
    <row r="18" spans="1:11" s="29" customFormat="1" ht="15" customHeight="1">
      <c r="A18" s="27">
        <v>13</v>
      </c>
      <c r="B18" s="89" t="s">
        <v>32</v>
      </c>
      <c r="C18" s="74">
        <v>34.86</v>
      </c>
      <c r="D18" s="74">
        <v>-0.8999999999999986</v>
      </c>
      <c r="E18" s="74">
        <v>43</v>
      </c>
      <c r="F18" s="74">
        <v>35.232</v>
      </c>
      <c r="G18" s="74">
        <v>-5.048000000000002</v>
      </c>
      <c r="H18" s="74">
        <v>46.55</v>
      </c>
      <c r="I18" s="74">
        <v>31.904000000000003</v>
      </c>
      <c r="J18" s="74">
        <v>-10.395999999999994</v>
      </c>
      <c r="K18" s="74">
        <v>35.4</v>
      </c>
    </row>
    <row r="19" spans="1:11" s="29" customFormat="1" ht="15" customHeight="1">
      <c r="A19" s="27">
        <v>14</v>
      </c>
      <c r="B19" s="89" t="s">
        <v>24</v>
      </c>
      <c r="C19" s="74">
        <v>37.3</v>
      </c>
      <c r="D19" s="74">
        <v>1.5399999999999991</v>
      </c>
      <c r="E19" s="74">
        <v>35</v>
      </c>
      <c r="F19" s="74">
        <v>43.94</v>
      </c>
      <c r="G19" s="74">
        <v>3.6599999999999966</v>
      </c>
      <c r="H19" s="74">
        <v>52.3</v>
      </c>
      <c r="I19" s="74">
        <v>44.691250000000004</v>
      </c>
      <c r="J19" s="74">
        <v>2.3912500000000065</v>
      </c>
      <c r="K19" s="74">
        <v>52.72</v>
      </c>
    </row>
    <row r="20" spans="1:11" s="29" customFormat="1" ht="15" customHeight="1">
      <c r="A20" s="27">
        <v>15</v>
      </c>
      <c r="B20" s="89" t="s">
        <v>25</v>
      </c>
      <c r="C20" s="74">
        <v>43.2</v>
      </c>
      <c r="D20" s="74">
        <v>7.440000000000005</v>
      </c>
      <c r="E20" s="74">
        <v>43.2</v>
      </c>
      <c r="F20" s="74">
        <v>44.10333333333333</v>
      </c>
      <c r="G20" s="74">
        <v>3.8233333333333306</v>
      </c>
      <c r="H20" s="74">
        <v>49.23</v>
      </c>
      <c r="I20" s="74">
        <v>45.48666666666666</v>
      </c>
      <c r="J20" s="74">
        <v>3.1866666666666603</v>
      </c>
      <c r="K20" s="74">
        <v>49.09</v>
      </c>
    </row>
    <row r="21" spans="1:12" s="29" customFormat="1" ht="15" customHeight="1">
      <c r="A21" s="27">
        <v>16</v>
      </c>
      <c r="B21" s="89" t="s">
        <v>35</v>
      </c>
      <c r="C21" s="74">
        <v>34.980000000000004</v>
      </c>
      <c r="D21" s="74">
        <v>-0.779999999999994</v>
      </c>
      <c r="E21" s="74">
        <v>35.38</v>
      </c>
      <c r="F21" s="74">
        <v>44.089999999999996</v>
      </c>
      <c r="G21" s="74">
        <v>3.809999999999995</v>
      </c>
      <c r="H21" s="74">
        <v>47.69</v>
      </c>
      <c r="I21" s="74">
        <v>48.55</v>
      </c>
      <c r="J21" s="74">
        <v>6.25</v>
      </c>
      <c r="K21" s="74">
        <v>56</v>
      </c>
      <c r="L21" s="29">
        <v>133.924</v>
      </c>
    </row>
    <row r="22" spans="1:11" s="29" customFormat="1" ht="15" customHeight="1">
      <c r="A22" s="27">
        <v>17</v>
      </c>
      <c r="B22" s="89" t="s">
        <v>26</v>
      </c>
      <c r="C22" s="74">
        <v>32</v>
      </c>
      <c r="D22" s="74">
        <v>-3.759999999999998</v>
      </c>
      <c r="E22" s="74">
        <v>32</v>
      </c>
      <c r="F22" s="74">
        <v>30.66</v>
      </c>
      <c r="G22" s="74">
        <v>-9.620000000000001</v>
      </c>
      <c r="H22" s="74">
        <v>30.66</v>
      </c>
      <c r="I22" s="74">
        <v>38.18</v>
      </c>
      <c r="J22" s="74">
        <v>-4.119999999999997</v>
      </c>
      <c r="K22" s="74">
        <v>41.82</v>
      </c>
    </row>
    <row r="23" spans="1:23" s="29" customFormat="1" ht="15" customHeight="1">
      <c r="A23" s="27">
        <v>18</v>
      </c>
      <c r="B23" s="89" t="s">
        <v>46</v>
      </c>
      <c r="C23" s="74">
        <v>35.6</v>
      </c>
      <c r="D23" s="74">
        <v>-0.1599999999999966</v>
      </c>
      <c r="E23" s="74">
        <v>41</v>
      </c>
      <c r="F23" s="74">
        <v>38.708000000000006</v>
      </c>
      <c r="G23" s="74">
        <v>-1.5719999999999956</v>
      </c>
      <c r="H23" s="74">
        <v>39.4</v>
      </c>
      <c r="I23" s="74">
        <v>41.2</v>
      </c>
      <c r="J23" s="74">
        <v>-1.0999999999999943</v>
      </c>
      <c r="K23" s="74">
        <v>44</v>
      </c>
      <c r="L23" s="35">
        <v>126.24000000000001</v>
      </c>
      <c r="W23" s="63"/>
    </row>
    <row r="24" spans="1:11" s="29" customFormat="1" ht="15" customHeight="1">
      <c r="A24" s="27">
        <v>19</v>
      </c>
      <c r="B24" s="89" t="s">
        <v>94</v>
      </c>
      <c r="C24" s="74">
        <v>35.4225</v>
      </c>
      <c r="D24" s="74">
        <v>-0.3374999999999986</v>
      </c>
      <c r="E24" s="74">
        <v>37.08</v>
      </c>
      <c r="F24" s="74">
        <v>35.3</v>
      </c>
      <c r="G24" s="74">
        <v>-4.980000000000004</v>
      </c>
      <c r="H24" s="74">
        <v>35.3</v>
      </c>
      <c r="I24" s="74">
        <v>43.635</v>
      </c>
      <c r="J24" s="74">
        <v>1.3350000000000009</v>
      </c>
      <c r="K24" s="74">
        <v>46</v>
      </c>
    </row>
    <row r="25" spans="1:11" s="29" customFormat="1" ht="15" customHeight="1">
      <c r="A25" s="27">
        <v>20</v>
      </c>
      <c r="B25" s="89" t="s">
        <v>89</v>
      </c>
      <c r="C25" s="74">
        <v>38.97428571428571</v>
      </c>
      <c r="D25" s="74">
        <v>3.2142857142857153</v>
      </c>
      <c r="E25" s="74">
        <v>40.14</v>
      </c>
      <c r="F25" s="74">
        <v>39.946666666666665</v>
      </c>
      <c r="G25" s="74">
        <v>-0.3333333333333357</v>
      </c>
      <c r="H25" s="74">
        <v>42.92</v>
      </c>
      <c r="I25" s="74">
        <v>46.47428571428571</v>
      </c>
      <c r="J25" s="74">
        <v>4.174285714285716</v>
      </c>
      <c r="K25" s="74">
        <v>47.87</v>
      </c>
    </row>
    <row r="26" spans="1:20" s="29" customFormat="1" ht="15" customHeight="1">
      <c r="A26" s="27">
        <v>21</v>
      </c>
      <c r="B26" s="89" t="s">
        <v>36</v>
      </c>
      <c r="C26" s="74">
        <v>38.63</v>
      </c>
      <c r="D26" s="74">
        <v>2.8700000000000045</v>
      </c>
      <c r="E26" s="74">
        <v>45.38</v>
      </c>
      <c r="F26" s="74">
        <v>45.76181818181818</v>
      </c>
      <c r="G26" s="74">
        <v>5.481818181818177</v>
      </c>
      <c r="H26" s="74">
        <v>52.15</v>
      </c>
      <c r="I26" s="74">
        <v>49.96</v>
      </c>
      <c r="J26" s="74">
        <v>7.660000000000004</v>
      </c>
      <c r="K26" s="74">
        <v>52.82</v>
      </c>
      <c r="L26" s="29">
        <v>131.10416666666666</v>
      </c>
      <c r="M26" s="29">
        <v>8.314000000000007</v>
      </c>
      <c r="N26" s="29">
        <v>151.16</v>
      </c>
      <c r="O26" s="29">
        <v>253.954</v>
      </c>
      <c r="P26" s="29">
        <v>56.994</v>
      </c>
      <c r="Q26" s="29">
        <v>280</v>
      </c>
      <c r="R26" s="29">
        <v>429.936</v>
      </c>
      <c r="S26" s="29">
        <v>58.38599999999997</v>
      </c>
      <c r="T26" s="29">
        <v>477.77</v>
      </c>
    </row>
    <row r="27" spans="1:20" s="29" customFormat="1" ht="15" customHeight="1">
      <c r="A27" s="27">
        <v>22</v>
      </c>
      <c r="B27" s="89" t="s">
        <v>27</v>
      </c>
      <c r="C27" s="74">
        <v>36.88833333333333</v>
      </c>
      <c r="D27" s="74">
        <v>1.1283333333333303</v>
      </c>
      <c r="E27" s="74">
        <v>44.68</v>
      </c>
      <c r="F27" s="74">
        <v>41.915</v>
      </c>
      <c r="G27" s="74">
        <v>1.634999999999998</v>
      </c>
      <c r="H27" s="74">
        <v>42.3</v>
      </c>
      <c r="I27" s="74">
        <v>45.303333333333335</v>
      </c>
      <c r="J27" s="74">
        <v>3.0033333333333374</v>
      </c>
      <c r="K27" s="74">
        <v>49</v>
      </c>
      <c r="M27" s="29">
        <v>5.494166666666658</v>
      </c>
      <c r="N27" s="29">
        <v>161.4</v>
      </c>
      <c r="O27" s="29">
        <v>234.67083333333332</v>
      </c>
      <c r="P27" s="29">
        <v>37.71083333333331</v>
      </c>
      <c r="Q27" s="29">
        <v>311.11</v>
      </c>
      <c r="R27" s="29">
        <v>433.3875</v>
      </c>
      <c r="S27" s="29">
        <v>61.83749999999998</v>
      </c>
      <c r="T27" s="29">
        <v>494.44</v>
      </c>
    </row>
    <row r="28" spans="1:20" s="29" customFormat="1" ht="15" customHeight="1">
      <c r="A28" s="27">
        <v>23</v>
      </c>
      <c r="B28" s="89" t="s">
        <v>90</v>
      </c>
      <c r="C28" s="74">
        <v>36.768</v>
      </c>
      <c r="D28" s="74">
        <v>1.0080000000000027</v>
      </c>
      <c r="E28" s="74">
        <v>46.07</v>
      </c>
      <c r="F28" s="74">
        <v>37.66</v>
      </c>
      <c r="G28" s="74">
        <v>-2.6200000000000045</v>
      </c>
      <c r="H28" s="74">
        <v>41.61</v>
      </c>
      <c r="I28" s="74">
        <v>40.48</v>
      </c>
      <c r="J28" s="74">
        <v>-1.8200000000000003</v>
      </c>
      <c r="K28" s="74">
        <v>48.24</v>
      </c>
      <c r="M28" s="29">
        <v>1.9899999999999949</v>
      </c>
      <c r="N28" s="29">
        <v>134</v>
      </c>
      <c r="O28" s="29">
        <v>210.95</v>
      </c>
      <c r="P28" s="29">
        <v>13.98999999999998</v>
      </c>
      <c r="Q28" s="29">
        <v>240</v>
      </c>
      <c r="R28" s="29">
        <v>425.782</v>
      </c>
      <c r="S28" s="29">
        <v>54.23199999999997</v>
      </c>
      <c r="T28" s="29">
        <v>500</v>
      </c>
    </row>
    <row r="29" spans="1:20" s="29" customFormat="1" ht="15" customHeight="1">
      <c r="A29" s="27">
        <v>24</v>
      </c>
      <c r="B29" s="89" t="s">
        <v>20</v>
      </c>
      <c r="C29" s="74">
        <v>34.83</v>
      </c>
      <c r="D29" s="74">
        <v>-0.9299999999999997</v>
      </c>
      <c r="E29" s="74">
        <v>40.75</v>
      </c>
      <c r="F29" s="74"/>
      <c r="G29" s="74"/>
      <c r="H29" s="74"/>
      <c r="I29" s="74">
        <v>39.568</v>
      </c>
      <c r="J29" s="74">
        <v>-2.7319999999999993</v>
      </c>
      <c r="K29" s="74">
        <v>48.75</v>
      </c>
      <c r="M29" s="29">
        <v>15.430000000000021</v>
      </c>
      <c r="N29" s="29">
        <v>156</v>
      </c>
      <c r="O29" s="29">
        <v>210.53333333333333</v>
      </c>
      <c r="P29" s="29">
        <v>13.573333333333323</v>
      </c>
      <c r="Q29" s="29">
        <v>232</v>
      </c>
      <c r="R29" s="29">
        <v>453.7</v>
      </c>
      <c r="S29" s="29">
        <v>82.14999999999998</v>
      </c>
      <c r="T29" s="29">
        <v>477.77</v>
      </c>
    </row>
    <row r="30" spans="1:20" s="29" customFormat="1" ht="15" customHeight="1">
      <c r="A30" s="27">
        <v>25</v>
      </c>
      <c r="B30" s="89" t="s">
        <v>37</v>
      </c>
      <c r="C30" s="74">
        <v>45.285</v>
      </c>
      <c r="D30" s="74">
        <v>9.524999999999999</v>
      </c>
      <c r="E30" s="74">
        <v>51</v>
      </c>
      <c r="F30" s="74">
        <v>45.78666666666667</v>
      </c>
      <c r="G30" s="74">
        <v>5.506666666666668</v>
      </c>
      <c r="H30" s="74">
        <v>52.15</v>
      </c>
      <c r="I30" s="74">
        <v>48.048</v>
      </c>
      <c r="J30" s="74">
        <v>5.748000000000005</v>
      </c>
      <c r="K30" s="74">
        <v>58</v>
      </c>
      <c r="L30" s="29">
        <v>127.6</v>
      </c>
      <c r="M30" s="29">
        <v>14.58999999999999</v>
      </c>
      <c r="N30" s="29">
        <v>148</v>
      </c>
      <c r="O30" s="29">
        <v>186.53333333333333</v>
      </c>
      <c r="P30" s="29">
        <v>-10.426666666666677</v>
      </c>
      <c r="Q30" s="29">
        <v>199.6</v>
      </c>
      <c r="R30" s="29">
        <v>405.28</v>
      </c>
      <c r="S30" s="29">
        <v>33.72999999999996</v>
      </c>
      <c r="T30" s="29">
        <v>477.78</v>
      </c>
    </row>
    <row r="31" spans="1:12" s="29" customFormat="1" ht="15" customHeight="1">
      <c r="A31" s="27">
        <v>26</v>
      </c>
      <c r="B31" s="89" t="s">
        <v>33</v>
      </c>
      <c r="C31" s="74">
        <v>32.834999999999994</v>
      </c>
      <c r="D31" s="74">
        <v>-2.9250000000000043</v>
      </c>
      <c r="E31" s="74">
        <v>39.43</v>
      </c>
      <c r="F31" s="74">
        <v>33.1</v>
      </c>
      <c r="G31" s="74">
        <v>-7.18</v>
      </c>
      <c r="H31" s="74">
        <v>35.5</v>
      </c>
      <c r="I31" s="74">
        <v>42.233333333333334</v>
      </c>
      <c r="J31" s="74">
        <v>-0.06666666666666288</v>
      </c>
      <c r="K31" s="74">
        <v>50.67</v>
      </c>
      <c r="L31" s="33"/>
    </row>
    <row r="32" spans="1:12" s="29" customFormat="1" ht="15" customHeight="1">
      <c r="A32" s="27">
        <v>27</v>
      </c>
      <c r="B32" s="89" t="s">
        <v>47</v>
      </c>
      <c r="C32" s="74">
        <v>37.476</v>
      </c>
      <c r="D32" s="74">
        <v>1.716000000000001</v>
      </c>
      <c r="E32" s="74">
        <v>39</v>
      </c>
      <c r="F32" s="74">
        <v>39.724999999999994</v>
      </c>
      <c r="G32" s="74">
        <v>-0.5550000000000068</v>
      </c>
      <c r="H32" s="74">
        <v>41.3</v>
      </c>
      <c r="I32" s="74">
        <v>39.92</v>
      </c>
      <c r="J32" s="74">
        <v>-2.3799999999999955</v>
      </c>
      <c r="K32" s="74">
        <v>42</v>
      </c>
      <c r="L32" s="29">
        <v>129.3</v>
      </c>
    </row>
    <row r="33" spans="1:12" s="29" customFormat="1" ht="15" customHeight="1">
      <c r="A33" s="27">
        <v>28</v>
      </c>
      <c r="B33" s="89" t="s">
        <v>48</v>
      </c>
      <c r="C33" s="75">
        <v>35.8575</v>
      </c>
      <c r="D33" s="74">
        <v>0.0975000000000037</v>
      </c>
      <c r="E33" s="75">
        <v>38</v>
      </c>
      <c r="F33" s="75">
        <v>39.825</v>
      </c>
      <c r="G33" s="74">
        <v>-0.4549999999999983</v>
      </c>
      <c r="H33" s="75">
        <v>45</v>
      </c>
      <c r="I33" s="75">
        <v>42.7</v>
      </c>
      <c r="J33" s="74">
        <v>0.4000000000000057</v>
      </c>
      <c r="K33" s="75">
        <v>48</v>
      </c>
      <c r="L33" s="29">
        <v>131.35</v>
      </c>
    </row>
    <row r="34" spans="1:12" s="29" customFormat="1" ht="15" customHeight="1">
      <c r="A34" s="27">
        <v>29</v>
      </c>
      <c r="B34" s="89" t="s">
        <v>49</v>
      </c>
      <c r="C34" s="74">
        <v>33.28</v>
      </c>
      <c r="D34" s="74">
        <v>-2.479999999999997</v>
      </c>
      <c r="E34" s="74">
        <v>34.4</v>
      </c>
      <c r="F34" s="74">
        <v>37.95333333333333</v>
      </c>
      <c r="G34" s="74">
        <v>-2.326666666666668</v>
      </c>
      <c r="H34" s="74">
        <v>38</v>
      </c>
      <c r="I34" s="74">
        <v>44.099999999999994</v>
      </c>
      <c r="J34" s="74">
        <v>1.7999999999999972</v>
      </c>
      <c r="K34" s="74">
        <v>44.8</v>
      </c>
      <c r="L34" s="29">
        <v>129.75</v>
      </c>
    </row>
    <row r="35" spans="1:11" s="29" customFormat="1" ht="15" customHeight="1">
      <c r="A35" s="27">
        <v>30</v>
      </c>
      <c r="B35" s="89" t="s">
        <v>40</v>
      </c>
      <c r="C35" s="74">
        <v>36.115</v>
      </c>
      <c r="D35" s="74">
        <v>0.355000000000004</v>
      </c>
      <c r="E35" s="74">
        <v>36.85</v>
      </c>
      <c r="F35" s="74">
        <v>48.995</v>
      </c>
      <c r="G35" s="74">
        <v>8.714999999999996</v>
      </c>
      <c r="H35" s="74">
        <v>53.69</v>
      </c>
      <c r="I35" s="74">
        <v>50.120000000000005</v>
      </c>
      <c r="J35" s="74">
        <v>7.820000000000007</v>
      </c>
      <c r="K35" s="74">
        <v>56.36</v>
      </c>
    </row>
    <row r="36" spans="1:12" s="29" customFormat="1" ht="15" customHeight="1">
      <c r="A36" s="27">
        <v>31</v>
      </c>
      <c r="B36" s="89" t="s">
        <v>50</v>
      </c>
      <c r="C36" s="74">
        <v>41.3225</v>
      </c>
      <c r="D36" s="74">
        <v>5.5625</v>
      </c>
      <c r="E36" s="74">
        <v>47.38</v>
      </c>
      <c r="F36" s="74">
        <v>44.1425</v>
      </c>
      <c r="G36" s="74">
        <v>3.862499999999997</v>
      </c>
      <c r="H36" s="74">
        <v>49</v>
      </c>
      <c r="I36" s="74">
        <v>44.373749999999994</v>
      </c>
      <c r="J36" s="74">
        <v>2.073749999999997</v>
      </c>
      <c r="K36" s="74">
        <v>52.4</v>
      </c>
      <c r="L36" s="29">
        <v>128.875</v>
      </c>
    </row>
    <row r="37" spans="1:20" s="29" customFormat="1" ht="12.75" customHeight="1">
      <c r="A37" s="27">
        <v>32</v>
      </c>
      <c r="B37" s="89" t="s">
        <v>41</v>
      </c>
      <c r="C37" s="74">
        <v>38.204</v>
      </c>
      <c r="D37" s="74">
        <v>2.4440000000000026</v>
      </c>
      <c r="E37" s="74">
        <v>41.38</v>
      </c>
      <c r="F37" s="74">
        <v>47.7825</v>
      </c>
      <c r="G37" s="74">
        <v>7.502499999999998</v>
      </c>
      <c r="H37" s="74">
        <v>52.15</v>
      </c>
      <c r="I37" s="74">
        <v>40.959999999999994</v>
      </c>
      <c r="J37" s="74">
        <v>-1.3400000000000034</v>
      </c>
      <c r="K37" s="74">
        <v>48</v>
      </c>
      <c r="M37" s="29">
        <v>7.089999999999989</v>
      </c>
      <c r="N37" s="29">
        <v>136</v>
      </c>
      <c r="O37" s="29">
        <v>208</v>
      </c>
      <c r="P37" s="29">
        <v>11.039999999999992</v>
      </c>
      <c r="Q37" s="29">
        <v>208</v>
      </c>
      <c r="R37" s="29">
        <v>415.83000000000004</v>
      </c>
      <c r="S37" s="29">
        <v>44.28000000000003</v>
      </c>
      <c r="T37" s="29">
        <v>422.22</v>
      </c>
    </row>
    <row r="38" spans="1:20" s="29" customFormat="1" ht="14.25" customHeight="1">
      <c r="A38" s="27">
        <v>33</v>
      </c>
      <c r="B38" s="89" t="s">
        <v>54</v>
      </c>
      <c r="C38" s="74">
        <v>34.414</v>
      </c>
      <c r="D38" s="74">
        <v>-1.3459999999999965</v>
      </c>
      <c r="E38" s="74">
        <v>36.67</v>
      </c>
      <c r="F38" s="74">
        <v>36.004</v>
      </c>
      <c r="G38" s="74">
        <v>-4.276000000000003</v>
      </c>
      <c r="H38" s="74">
        <v>44.62</v>
      </c>
      <c r="I38" s="74">
        <v>40</v>
      </c>
      <c r="J38" s="74">
        <v>-2.299999999999997</v>
      </c>
      <c r="K38" s="74">
        <v>40</v>
      </c>
      <c r="M38" s="29">
        <v>3.190000000000012</v>
      </c>
      <c r="N38" s="29">
        <v>130</v>
      </c>
      <c r="O38" s="29">
        <v>206</v>
      </c>
      <c r="P38" s="29">
        <v>9.039999999999992</v>
      </c>
      <c r="Q38" s="29">
        <v>206</v>
      </c>
      <c r="R38" s="29">
        <v>398.60249999999996</v>
      </c>
      <c r="S38" s="29">
        <v>27.052499999999952</v>
      </c>
      <c r="T38" s="29">
        <v>408</v>
      </c>
    </row>
    <row r="39" spans="1:20" s="29" customFormat="1" ht="13.5" customHeight="1">
      <c r="A39" s="27">
        <v>34</v>
      </c>
      <c r="B39" s="89" t="s">
        <v>55</v>
      </c>
      <c r="C39" s="74">
        <v>26.494999999999997</v>
      </c>
      <c r="D39" s="74">
        <v>-9.265</v>
      </c>
      <c r="E39" s="74">
        <v>26.66</v>
      </c>
      <c r="F39" s="74">
        <v>44.62</v>
      </c>
      <c r="G39" s="74">
        <v>4.339999999999996</v>
      </c>
      <c r="H39" s="74">
        <v>44.62</v>
      </c>
      <c r="I39" s="74">
        <v>33.263999999999996</v>
      </c>
      <c r="J39" s="74">
        <v>-9.036000000000001</v>
      </c>
      <c r="K39" s="74">
        <v>35</v>
      </c>
      <c r="M39" s="29">
        <v>0.6300000000000097</v>
      </c>
      <c r="N39" s="29">
        <v>132</v>
      </c>
      <c r="O39" s="29">
        <v>177.44</v>
      </c>
      <c r="P39" s="29">
        <v>-19.52000000000001</v>
      </c>
      <c r="Q39" s="29">
        <v>180</v>
      </c>
      <c r="R39" s="29">
        <v>370.15999999999997</v>
      </c>
      <c r="S39" s="29">
        <v>-1.3900000000000432</v>
      </c>
      <c r="T39" s="29">
        <v>388.7</v>
      </c>
    </row>
    <row r="40" spans="1:20" s="29" customFormat="1" ht="15" customHeight="1">
      <c r="A40" s="27">
        <v>35</v>
      </c>
      <c r="B40" s="89" t="s">
        <v>38</v>
      </c>
      <c r="C40" s="74"/>
      <c r="D40" s="74"/>
      <c r="E40" s="74"/>
      <c r="F40" s="74">
        <v>44.922</v>
      </c>
      <c r="G40" s="74">
        <v>4.641999999999996</v>
      </c>
      <c r="H40" s="74">
        <v>49.23</v>
      </c>
      <c r="I40" s="74">
        <v>45.95</v>
      </c>
      <c r="J40" s="74">
        <v>3.6500000000000057</v>
      </c>
      <c r="K40" s="74">
        <v>47.27</v>
      </c>
      <c r="L40" s="29">
        <v>141.04000000000002</v>
      </c>
      <c r="M40" s="29">
        <v>3.690000000000012</v>
      </c>
      <c r="N40" s="29">
        <v>132</v>
      </c>
      <c r="O40" s="29">
        <v>191.06</v>
      </c>
      <c r="P40" s="29">
        <v>-5.900000000000006</v>
      </c>
      <c r="Q40" s="29">
        <v>201.6</v>
      </c>
      <c r="R40" s="29">
        <v>371.6</v>
      </c>
      <c r="S40" s="29">
        <v>0.05000000000001137</v>
      </c>
      <c r="T40" s="29">
        <v>410</v>
      </c>
    </row>
    <row r="41" spans="1:20" s="29" customFormat="1" ht="13.5" customHeight="1">
      <c r="A41" s="27">
        <v>36</v>
      </c>
      <c r="B41" s="89" t="s">
        <v>97</v>
      </c>
      <c r="C41" s="75">
        <v>40.334</v>
      </c>
      <c r="D41" s="74">
        <v>4.574000000000005</v>
      </c>
      <c r="E41" s="75">
        <v>30.74</v>
      </c>
      <c r="F41" s="75">
        <v>46.0125</v>
      </c>
      <c r="G41" s="74">
        <v>5.732500000000002</v>
      </c>
      <c r="H41" s="75">
        <v>50.67</v>
      </c>
      <c r="I41" s="75">
        <v>47.18</v>
      </c>
      <c r="J41" s="74">
        <v>4.880000000000003</v>
      </c>
      <c r="K41" s="75">
        <v>52.73</v>
      </c>
      <c r="L41" s="29">
        <v>140.2</v>
      </c>
      <c r="M41" s="29">
        <v>5.739999999999995</v>
      </c>
      <c r="N41" s="29">
        <v>132</v>
      </c>
      <c r="O41" s="29">
        <v>191.75</v>
      </c>
      <c r="P41" s="29">
        <v>-5.210000000000008</v>
      </c>
      <c r="Q41" s="29">
        <v>208</v>
      </c>
      <c r="R41" s="29">
        <v>369.16499999999996</v>
      </c>
      <c r="S41" s="29">
        <v>-2.3850000000000477</v>
      </c>
      <c r="T41" s="29">
        <v>384.44</v>
      </c>
    </row>
    <row r="42" spans="1:20" s="29" customFormat="1" ht="12" customHeight="1">
      <c r="A42" s="27">
        <v>37</v>
      </c>
      <c r="B42" s="89" t="s">
        <v>21</v>
      </c>
      <c r="C42" s="74">
        <v>30.67</v>
      </c>
      <c r="D42" s="74">
        <v>-5.089999999999996</v>
      </c>
      <c r="E42" s="74">
        <v>30.67</v>
      </c>
      <c r="F42" s="74">
        <v>36.098</v>
      </c>
      <c r="G42" s="74">
        <v>-4.182000000000002</v>
      </c>
      <c r="H42" s="74">
        <v>44.66</v>
      </c>
      <c r="I42" s="74">
        <v>31.88</v>
      </c>
      <c r="J42" s="74">
        <v>-10.419999999999998</v>
      </c>
      <c r="K42" s="74">
        <v>31.88</v>
      </c>
      <c r="L42" s="30"/>
      <c r="M42" s="29">
        <v>4.140000000000001</v>
      </c>
      <c r="N42" s="29">
        <v>130</v>
      </c>
      <c r="O42" s="29">
        <v>192.04000000000002</v>
      </c>
      <c r="P42" s="29">
        <v>-4.9199999999999875</v>
      </c>
      <c r="Q42" s="29">
        <v>201.6</v>
      </c>
      <c r="R42" s="29">
        <v>376.8</v>
      </c>
      <c r="S42" s="29">
        <v>5.25</v>
      </c>
      <c r="T42" s="29">
        <v>410</v>
      </c>
    </row>
    <row r="43" spans="1:20" s="29" customFormat="1" ht="14.25" customHeight="1">
      <c r="A43" s="27">
        <v>38</v>
      </c>
      <c r="B43" s="89" t="s">
        <v>42</v>
      </c>
      <c r="C43" s="74">
        <v>32.635</v>
      </c>
      <c r="D43" s="74">
        <v>-3.125</v>
      </c>
      <c r="E43" s="74">
        <v>33.66</v>
      </c>
      <c r="F43" s="74">
        <v>41.946666666666665</v>
      </c>
      <c r="G43" s="74">
        <v>1.6666666666666643</v>
      </c>
      <c r="H43" s="74">
        <v>45</v>
      </c>
      <c r="I43" s="74">
        <v>41.644999999999996</v>
      </c>
      <c r="J43" s="74">
        <v>-0.6550000000000011</v>
      </c>
      <c r="K43" s="74">
        <v>54</v>
      </c>
      <c r="M43" s="29">
        <v>3.2650000000000006</v>
      </c>
      <c r="N43" s="29">
        <v>141</v>
      </c>
      <c r="O43" s="29">
        <v>199.625</v>
      </c>
      <c r="P43" s="29">
        <v>2.664999999999992</v>
      </c>
      <c r="Q43" s="29">
        <v>208</v>
      </c>
      <c r="R43" s="29">
        <v>378.68</v>
      </c>
      <c r="S43" s="29">
        <v>7.1299999999999955</v>
      </c>
      <c r="T43" s="29">
        <v>390</v>
      </c>
    </row>
    <row r="44" spans="1:20" s="32" customFormat="1" ht="12" customHeight="1">
      <c r="A44" s="27">
        <v>39</v>
      </c>
      <c r="B44" s="89" t="s">
        <v>56</v>
      </c>
      <c r="C44" s="74">
        <v>38.128</v>
      </c>
      <c r="D44" s="74">
        <v>2.368000000000002</v>
      </c>
      <c r="E44" s="74">
        <v>41.67</v>
      </c>
      <c r="F44" s="74">
        <v>46.15</v>
      </c>
      <c r="G44" s="74">
        <v>5.869999999999997</v>
      </c>
      <c r="H44" s="74">
        <v>46.15</v>
      </c>
      <c r="I44" s="74">
        <v>45.678</v>
      </c>
      <c r="J44" s="74">
        <v>3.378</v>
      </c>
      <c r="K44" s="74">
        <v>48</v>
      </c>
      <c r="L44" s="35"/>
      <c r="M44" s="32">
        <v>5.239999999999995</v>
      </c>
      <c r="N44" s="32">
        <v>139</v>
      </c>
      <c r="O44" s="32">
        <v>203.5</v>
      </c>
      <c r="P44" s="32">
        <v>6.539999999999992</v>
      </c>
      <c r="Q44" s="32">
        <v>208</v>
      </c>
      <c r="R44" s="32">
        <v>406</v>
      </c>
      <c r="S44" s="32">
        <v>34.44999999999999</v>
      </c>
      <c r="T44" s="32">
        <v>410</v>
      </c>
    </row>
    <row r="45" spans="1:12" s="33" customFormat="1" ht="15" customHeight="1">
      <c r="A45" s="27">
        <v>40</v>
      </c>
      <c r="B45" s="89" t="s">
        <v>28</v>
      </c>
      <c r="C45" s="74">
        <v>35.3825</v>
      </c>
      <c r="D45" s="74">
        <v>-0.3774999999999977</v>
      </c>
      <c r="E45" s="74">
        <v>36.92</v>
      </c>
      <c r="F45" s="74">
        <v>33.07</v>
      </c>
      <c r="G45" s="74">
        <v>-7.210000000000001</v>
      </c>
      <c r="H45" s="74">
        <v>35.38</v>
      </c>
      <c r="I45" s="74">
        <v>39.61000000000001</v>
      </c>
      <c r="J45" s="74">
        <v>-2.6899999999999906</v>
      </c>
      <c r="K45" s="74">
        <v>42.73</v>
      </c>
      <c r="L45" s="29"/>
    </row>
    <row r="46" spans="1:12" s="33" customFormat="1" ht="15" customHeight="1">
      <c r="A46" s="27">
        <v>41</v>
      </c>
      <c r="B46" s="89" t="s">
        <v>51</v>
      </c>
      <c r="C46" s="74">
        <v>46.126666666666665</v>
      </c>
      <c r="D46" s="74">
        <v>10.366666666666667</v>
      </c>
      <c r="E46" s="74">
        <v>47.38</v>
      </c>
      <c r="F46" s="74">
        <v>46.026666666666664</v>
      </c>
      <c r="G46" s="74">
        <v>5.746666666666663</v>
      </c>
      <c r="H46" s="74">
        <v>47.08</v>
      </c>
      <c r="I46" s="74">
        <v>50.425000000000004</v>
      </c>
      <c r="J46" s="74">
        <v>8.125000000000007</v>
      </c>
      <c r="K46" s="74">
        <v>52.4</v>
      </c>
      <c r="L46" s="35">
        <v>130.85</v>
      </c>
    </row>
    <row r="47" spans="1:12" s="34" customFormat="1" ht="15" customHeight="1">
      <c r="A47" s="27">
        <v>42</v>
      </c>
      <c r="B47" s="89" t="s">
        <v>22</v>
      </c>
      <c r="C47" s="74">
        <v>36.92</v>
      </c>
      <c r="D47" s="74">
        <v>1.1600000000000037</v>
      </c>
      <c r="E47" s="74">
        <v>36.92</v>
      </c>
      <c r="F47" s="74">
        <v>45.85</v>
      </c>
      <c r="G47" s="74">
        <v>5.57</v>
      </c>
      <c r="H47" s="74">
        <v>50.77</v>
      </c>
      <c r="I47" s="74">
        <v>39.934</v>
      </c>
      <c r="J47" s="74">
        <v>-2.3659999999999997</v>
      </c>
      <c r="K47" s="74">
        <v>49.09</v>
      </c>
      <c r="L47" s="29"/>
    </row>
    <row r="48" spans="1:12" s="35" customFormat="1" ht="15" customHeight="1">
      <c r="A48" s="27">
        <v>43</v>
      </c>
      <c r="B48" s="89" t="s">
        <v>43</v>
      </c>
      <c r="C48" s="76">
        <v>39.8</v>
      </c>
      <c r="D48" s="74">
        <v>4.039999999999999</v>
      </c>
      <c r="E48" s="76">
        <v>44</v>
      </c>
      <c r="F48" s="76">
        <v>52.166666666666664</v>
      </c>
      <c r="G48" s="74">
        <v>11.886666666666663</v>
      </c>
      <c r="H48" s="76">
        <v>65.71</v>
      </c>
      <c r="I48" s="76">
        <v>49.15</v>
      </c>
      <c r="J48" s="74">
        <v>6.850000000000001</v>
      </c>
      <c r="K48" s="76">
        <v>56.55</v>
      </c>
      <c r="L48" s="29"/>
    </row>
    <row r="49" spans="1:12" s="35" customFormat="1" ht="15" customHeight="1">
      <c r="A49" s="27">
        <v>44</v>
      </c>
      <c r="B49" s="89" t="s">
        <v>57</v>
      </c>
      <c r="C49" s="76">
        <v>36.67000000000001</v>
      </c>
      <c r="D49" s="74">
        <v>0.9100000000000108</v>
      </c>
      <c r="E49" s="76">
        <v>36.67</v>
      </c>
      <c r="F49" s="76">
        <v>44.62</v>
      </c>
      <c r="G49" s="74">
        <v>4.339999999999996</v>
      </c>
      <c r="H49" s="76">
        <v>44.62</v>
      </c>
      <c r="I49" s="76">
        <v>40.917777777777786</v>
      </c>
      <c r="J49" s="74">
        <v>-1.382222222222211</v>
      </c>
      <c r="K49" s="76">
        <v>40.92</v>
      </c>
      <c r="L49" s="28"/>
    </row>
    <row r="50" spans="1:12" s="35" customFormat="1" ht="15" customHeight="1" thickBot="1">
      <c r="A50" s="27">
        <v>45</v>
      </c>
      <c r="B50" s="89" t="s">
        <v>34</v>
      </c>
      <c r="C50" s="76">
        <v>41.655</v>
      </c>
      <c r="D50" s="74">
        <v>5.895000000000003</v>
      </c>
      <c r="E50" s="76">
        <v>45</v>
      </c>
      <c r="F50" s="76">
        <v>36.08</v>
      </c>
      <c r="G50" s="74">
        <v>-4.200000000000003</v>
      </c>
      <c r="H50" s="76">
        <v>36.08</v>
      </c>
      <c r="I50" s="76">
        <v>43.155</v>
      </c>
      <c r="J50" s="74">
        <v>0.855000000000004</v>
      </c>
      <c r="K50" s="76">
        <v>48</v>
      </c>
      <c r="L50" s="33"/>
    </row>
    <row r="51" spans="1:11" ht="26.25" customHeight="1" thickBot="1">
      <c r="A51" s="101" t="s">
        <v>4</v>
      </c>
      <c r="B51" s="102"/>
      <c r="C51" s="36">
        <f>AVERAGE(C6:C50)</f>
        <v>37.20970725108225</v>
      </c>
      <c r="D51" s="74">
        <f>C51-35.76</f>
        <v>1.449707251082252</v>
      </c>
      <c r="E51" s="36">
        <f>AVERAGE(E6:E50)</f>
        <v>39.71431818181821</v>
      </c>
      <c r="F51" s="36">
        <f>AVERAGE(F6:F50)</f>
        <v>41.44659814049585</v>
      </c>
      <c r="G51" s="74">
        <f>F51-40.28</f>
        <v>1.16659814049585</v>
      </c>
      <c r="H51" s="36">
        <f>AVERAGE(H6:H50)</f>
        <v>45.32340909090909</v>
      </c>
      <c r="I51" s="36">
        <f>AVERAGE(I6:I50)</f>
        <v>43.08924215167547</v>
      </c>
      <c r="J51" s="74">
        <f>I51-42.3</f>
        <v>0.7892421516754737</v>
      </c>
      <c r="K51" s="37">
        <f>AVERAGE(K6:K50)</f>
        <v>47.500222222222234</v>
      </c>
    </row>
    <row r="52" spans="1:11" ht="25.5" customHeight="1" thickBot="1">
      <c r="A52" s="99" t="s">
        <v>16</v>
      </c>
      <c r="B52" s="100"/>
      <c r="C52" s="38"/>
      <c r="D52" s="39"/>
      <c r="E52" s="37">
        <f>MIN(E6:E50)</f>
        <v>26.66</v>
      </c>
      <c r="F52" s="40"/>
      <c r="G52" s="39"/>
      <c r="H52" s="41">
        <f>MIN(H6:H50)</f>
        <v>30.66</v>
      </c>
      <c r="I52" s="38"/>
      <c r="J52" s="39"/>
      <c r="K52" s="37">
        <f>MIN(K6:K50)</f>
        <v>31.88</v>
      </c>
    </row>
    <row r="53" spans="1:11" ht="16.5" customHeight="1">
      <c r="A53" s="11" t="s">
        <v>81</v>
      </c>
      <c r="G53" s="44"/>
      <c r="I53" s="43"/>
      <c r="J53" s="42"/>
      <c r="K53" s="43"/>
    </row>
    <row r="54" ht="12.75">
      <c r="A54" s="11" t="s">
        <v>82</v>
      </c>
    </row>
    <row r="55" spans="1:8" ht="12.75">
      <c r="A55" s="11" t="s">
        <v>83</v>
      </c>
      <c r="C55" s="28"/>
      <c r="D55" s="98"/>
      <c r="E55" s="98"/>
      <c r="F55" s="98"/>
      <c r="G55" s="98"/>
      <c r="H55" s="98"/>
    </row>
    <row r="56" spans="1:8" ht="12.75">
      <c r="A56" s="11" t="s">
        <v>84</v>
      </c>
      <c r="C56" s="28"/>
      <c r="D56" s="98"/>
      <c r="E56" s="98"/>
      <c r="F56" s="98"/>
      <c r="G56" s="98"/>
      <c r="H56" s="98"/>
    </row>
    <row r="57" spans="3:8" ht="12.75">
      <c r="C57" s="28"/>
      <c r="D57" s="98"/>
      <c r="E57" s="98"/>
      <c r="F57" s="98"/>
      <c r="G57" s="98"/>
      <c r="H57" s="98"/>
    </row>
  </sheetData>
  <sheetProtection/>
  <mergeCells count="10">
    <mergeCell ref="D55:H57"/>
    <mergeCell ref="A52:B52"/>
    <mergeCell ref="A51:B51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2">
      <selection activeCell="R6" sqref="R6:R50"/>
    </sheetView>
  </sheetViews>
  <sheetFormatPr defaultColWidth="9.125" defaultRowHeight="12.75"/>
  <cols>
    <col min="1" max="1" width="4.375" style="62" customWidth="1"/>
    <col min="2" max="2" width="24.50390625" style="11" customWidth="1"/>
    <col min="3" max="4" width="7.50390625" style="11" customWidth="1"/>
    <col min="5" max="6" width="5.625" style="11" customWidth="1"/>
    <col min="7" max="7" width="6.50390625" style="11" customWidth="1"/>
    <col min="8" max="8" width="5.625" style="11" customWidth="1"/>
    <col min="9" max="9" width="7.125" style="11" customWidth="1"/>
    <col min="10" max="10" width="7.375" style="11" customWidth="1"/>
    <col min="11" max="11" width="5.625" style="11" customWidth="1"/>
    <col min="12" max="12" width="7.625" style="11" customWidth="1"/>
    <col min="13" max="14" width="6.50390625" style="11" customWidth="1"/>
    <col min="15" max="15" width="6.875" style="11" customWidth="1"/>
    <col min="16" max="16" width="6.50390625" style="11" customWidth="1"/>
    <col min="17" max="17" width="6.375" style="11" customWidth="1"/>
    <col min="18" max="18" width="6.625" style="11" customWidth="1"/>
    <col min="19" max="19" width="7.625" style="11" customWidth="1"/>
    <col min="20" max="20" width="6.50390625" style="11" customWidth="1"/>
    <col min="21" max="21" width="0.37109375" style="11" hidden="1" customWidth="1"/>
    <col min="22" max="26" width="9.125" style="11" hidden="1" customWidth="1"/>
    <col min="27" max="16384" width="9.125" style="11" customWidth="1"/>
  </cols>
  <sheetData>
    <row r="1" spans="1:20" ht="30" customHeight="1">
      <c r="A1" s="115" t="s">
        <v>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  <c r="S1" s="116"/>
      <c r="T1" s="116"/>
    </row>
    <row r="2" spans="1:20" ht="13.5" customHeight="1" thickBot="1">
      <c r="A2" s="125" t="s">
        <v>12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6"/>
      <c r="Q2" s="126"/>
      <c r="R2" s="126"/>
      <c r="S2" s="126"/>
      <c r="T2" s="126"/>
    </row>
    <row r="3" spans="1:20" s="12" customFormat="1" ht="33.75" customHeight="1" thickBot="1">
      <c r="A3" s="106" t="s">
        <v>0</v>
      </c>
      <c r="B3" s="120" t="s">
        <v>1</v>
      </c>
      <c r="C3" s="122" t="s">
        <v>6</v>
      </c>
      <c r="D3" s="123"/>
      <c r="E3" s="124"/>
      <c r="F3" s="122" t="s">
        <v>7</v>
      </c>
      <c r="G3" s="123"/>
      <c r="H3" s="124"/>
      <c r="I3" s="122" t="s">
        <v>8</v>
      </c>
      <c r="J3" s="123"/>
      <c r="K3" s="124"/>
      <c r="L3" s="117" t="s">
        <v>5</v>
      </c>
      <c r="M3" s="118"/>
      <c r="N3" s="119"/>
      <c r="O3" s="122" t="s">
        <v>10</v>
      </c>
      <c r="P3" s="123"/>
      <c r="Q3" s="124"/>
      <c r="R3" s="122" t="s">
        <v>11</v>
      </c>
      <c r="S3" s="123"/>
      <c r="T3" s="124"/>
    </row>
    <row r="4" spans="1:20" s="12" customFormat="1" ht="132.75" customHeight="1" thickBot="1">
      <c r="A4" s="107"/>
      <c r="B4" s="121"/>
      <c r="C4" s="45" t="s">
        <v>13</v>
      </c>
      <c r="D4" s="46" t="s">
        <v>87</v>
      </c>
      <c r="E4" s="47" t="s">
        <v>15</v>
      </c>
      <c r="F4" s="45" t="s">
        <v>13</v>
      </c>
      <c r="G4" s="46" t="s">
        <v>87</v>
      </c>
      <c r="H4" s="47" t="s">
        <v>14</v>
      </c>
      <c r="I4" s="45" t="s">
        <v>13</v>
      </c>
      <c r="J4" s="46" t="s">
        <v>87</v>
      </c>
      <c r="K4" s="47" t="s">
        <v>14</v>
      </c>
      <c r="L4" s="45" t="s">
        <v>13</v>
      </c>
      <c r="M4" s="46" t="s">
        <v>87</v>
      </c>
      <c r="N4" s="47" t="s">
        <v>15</v>
      </c>
      <c r="O4" s="45" t="s">
        <v>13</v>
      </c>
      <c r="P4" s="46" t="s">
        <v>87</v>
      </c>
      <c r="Q4" s="47" t="s">
        <v>14</v>
      </c>
      <c r="R4" s="45" t="s">
        <v>13</v>
      </c>
      <c r="S4" s="46" t="s">
        <v>87</v>
      </c>
      <c r="T4" s="47" t="s">
        <v>14</v>
      </c>
    </row>
    <row r="5" spans="1:20" s="26" customFormat="1" ht="9.75">
      <c r="A5" s="91">
        <v>1</v>
      </c>
      <c r="B5" s="93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</row>
    <row r="6" spans="1:20" ht="21.75" customHeight="1">
      <c r="A6" s="92">
        <v>1</v>
      </c>
      <c r="B6" s="78" t="s">
        <v>44</v>
      </c>
      <c r="C6" s="83">
        <v>50</v>
      </c>
      <c r="D6" s="83">
        <v>8.689999999999998</v>
      </c>
      <c r="E6" s="83">
        <v>53</v>
      </c>
      <c r="F6" s="83">
        <v>47.5</v>
      </c>
      <c r="G6" s="83">
        <v>1.009999999999998</v>
      </c>
      <c r="H6" s="83">
        <v>48</v>
      </c>
      <c r="I6" s="83">
        <v>59.5</v>
      </c>
      <c r="J6" s="83">
        <v>1.5700000000000003</v>
      </c>
      <c r="K6" s="83">
        <v>60</v>
      </c>
      <c r="L6" s="83">
        <v>143.9</v>
      </c>
      <c r="M6" s="83">
        <v>8.879999999999995</v>
      </c>
      <c r="N6" s="83">
        <v>145</v>
      </c>
      <c r="O6" s="83">
        <v>242.5</v>
      </c>
      <c r="P6" s="83">
        <v>25.650000000000006</v>
      </c>
      <c r="Q6" s="83">
        <v>245</v>
      </c>
      <c r="R6" s="83">
        <v>520</v>
      </c>
      <c r="S6" s="83">
        <v>62.45999999999998</v>
      </c>
      <c r="T6" s="83">
        <v>520</v>
      </c>
    </row>
    <row r="7" spans="1:20" s="58" customFormat="1" ht="21.75" customHeight="1">
      <c r="A7" s="92">
        <v>2</v>
      </c>
      <c r="B7" s="80" t="s">
        <v>29</v>
      </c>
      <c r="C7" s="83">
        <v>37.894999999999996</v>
      </c>
      <c r="D7" s="83">
        <v>-3.4150000000000063</v>
      </c>
      <c r="E7" s="83">
        <v>39.66</v>
      </c>
      <c r="F7" s="83">
        <v>40</v>
      </c>
      <c r="G7" s="83">
        <v>-6.490000000000002</v>
      </c>
      <c r="H7" s="83">
        <v>40</v>
      </c>
      <c r="I7" s="83">
        <v>55.9</v>
      </c>
      <c r="J7" s="83">
        <v>-2.030000000000001</v>
      </c>
      <c r="K7" s="83">
        <v>59</v>
      </c>
      <c r="L7" s="83">
        <v>131.33333333333334</v>
      </c>
      <c r="M7" s="83">
        <v>-3.6866666666666674</v>
      </c>
      <c r="N7" s="83">
        <v>138</v>
      </c>
      <c r="O7" s="83">
        <v>198.2</v>
      </c>
      <c r="P7" s="83">
        <v>-18.650000000000006</v>
      </c>
      <c r="Q7" s="83">
        <v>245</v>
      </c>
      <c r="R7" s="83">
        <v>522.89</v>
      </c>
      <c r="S7" s="83">
        <v>65.34999999999997</v>
      </c>
      <c r="T7" s="83">
        <v>541.11</v>
      </c>
    </row>
    <row r="8" spans="1:20" ht="21.75" customHeight="1">
      <c r="A8" s="27">
        <v>3</v>
      </c>
      <c r="B8" s="86" t="s">
        <v>39</v>
      </c>
      <c r="C8" s="83">
        <v>45.64666666666667</v>
      </c>
      <c r="D8" s="83">
        <v>4.336666666666666</v>
      </c>
      <c r="E8" s="83">
        <v>47.61</v>
      </c>
      <c r="F8" s="83">
        <v>44.5</v>
      </c>
      <c r="G8" s="83">
        <v>-1.990000000000002</v>
      </c>
      <c r="H8" s="83">
        <v>46</v>
      </c>
      <c r="I8" s="83">
        <v>50.36666666666667</v>
      </c>
      <c r="J8" s="83">
        <v>-7.563333333333333</v>
      </c>
      <c r="K8" s="83">
        <v>59.1</v>
      </c>
      <c r="L8" s="83">
        <v>136.5</v>
      </c>
      <c r="M8" s="83">
        <v>1.4799999999999898</v>
      </c>
      <c r="N8" s="83">
        <v>154</v>
      </c>
      <c r="O8" s="95">
        <v>226.66666666666666</v>
      </c>
      <c r="P8" s="96">
        <v>9.816666666666663</v>
      </c>
      <c r="Q8" s="95">
        <v>236</v>
      </c>
      <c r="R8" s="95">
        <v>497.0333333333333</v>
      </c>
      <c r="S8" s="96">
        <v>39.49333333333328</v>
      </c>
      <c r="T8" s="95">
        <v>538.88</v>
      </c>
    </row>
    <row r="9" spans="1:20" ht="18" customHeight="1">
      <c r="A9" s="92">
        <v>2</v>
      </c>
      <c r="B9" s="77" t="s">
        <v>45</v>
      </c>
      <c r="C9" s="83">
        <v>53.8125</v>
      </c>
      <c r="D9" s="83">
        <v>12.502499999999998</v>
      </c>
      <c r="E9" s="83">
        <v>61.11</v>
      </c>
      <c r="F9" s="83">
        <v>47.625</v>
      </c>
      <c r="G9" s="83">
        <v>1.134999999999998</v>
      </c>
      <c r="H9" s="83">
        <v>48</v>
      </c>
      <c r="I9" s="83">
        <v>55.5</v>
      </c>
      <c r="J9" s="83">
        <v>-2.4299999999999997</v>
      </c>
      <c r="K9" s="83">
        <v>60</v>
      </c>
      <c r="L9" s="83">
        <v>138.93333333333334</v>
      </c>
      <c r="M9" s="83">
        <v>3.913333333333327</v>
      </c>
      <c r="N9" s="83">
        <v>142</v>
      </c>
      <c r="O9" s="95">
        <v>242.15</v>
      </c>
      <c r="P9" s="96">
        <v>25.30000000000001</v>
      </c>
      <c r="Q9" s="95">
        <v>245</v>
      </c>
      <c r="R9" s="95">
        <v>523.75</v>
      </c>
      <c r="S9" s="96">
        <v>66.20999999999998</v>
      </c>
      <c r="T9" s="95">
        <v>525</v>
      </c>
    </row>
    <row r="10" spans="1:20" ht="18.75" customHeight="1">
      <c r="A10" s="92">
        <v>5</v>
      </c>
      <c r="B10" s="86" t="s">
        <v>52</v>
      </c>
      <c r="C10" s="83">
        <v>44.33</v>
      </c>
      <c r="D10" s="83">
        <v>3.019999999999996</v>
      </c>
      <c r="E10" s="83">
        <v>44.33</v>
      </c>
      <c r="F10" s="83">
        <v>46</v>
      </c>
      <c r="G10" s="83">
        <v>-0.490000000000002</v>
      </c>
      <c r="H10" s="83">
        <v>48</v>
      </c>
      <c r="I10" s="83">
        <v>55.6</v>
      </c>
      <c r="J10" s="83">
        <v>-2.3299999999999983</v>
      </c>
      <c r="K10" s="83">
        <v>58</v>
      </c>
      <c r="L10" s="83">
        <v>126</v>
      </c>
      <c r="M10" s="83">
        <v>-9.02000000000001</v>
      </c>
      <c r="N10" s="83">
        <v>126</v>
      </c>
      <c r="O10" s="95">
        <v>206</v>
      </c>
      <c r="P10" s="96">
        <v>-10.849999999999994</v>
      </c>
      <c r="Q10" s="95">
        <v>208</v>
      </c>
      <c r="R10" s="95">
        <v>472.22</v>
      </c>
      <c r="S10" s="96">
        <v>14.680000000000007</v>
      </c>
      <c r="T10" s="95">
        <v>472.22</v>
      </c>
    </row>
    <row r="11" spans="1:20" ht="21" customHeight="1">
      <c r="A11" s="27">
        <v>6</v>
      </c>
      <c r="B11" s="78" t="s">
        <v>53</v>
      </c>
      <c r="C11" s="83">
        <v>37.165</v>
      </c>
      <c r="D11" s="83">
        <v>-4.145000000000003</v>
      </c>
      <c r="E11" s="83">
        <v>44.33</v>
      </c>
      <c r="F11" s="83">
        <v>44.93333333333334</v>
      </c>
      <c r="G11" s="83">
        <v>-1.5566666666666649</v>
      </c>
      <c r="H11" s="83">
        <v>46</v>
      </c>
      <c r="I11" s="83">
        <v>53.2</v>
      </c>
      <c r="J11" s="83">
        <v>-4.729999999999997</v>
      </c>
      <c r="K11" s="83">
        <v>53.2</v>
      </c>
      <c r="L11" s="83">
        <v>133.33333333333334</v>
      </c>
      <c r="M11" s="83">
        <v>-1.6866666666666674</v>
      </c>
      <c r="N11" s="83">
        <v>140</v>
      </c>
      <c r="O11" s="83">
        <v>188</v>
      </c>
      <c r="P11" s="83">
        <v>-28.849999999999994</v>
      </c>
      <c r="Q11" s="83">
        <v>208</v>
      </c>
      <c r="R11" s="83">
        <v>472.22</v>
      </c>
      <c r="S11" s="83">
        <v>14.680000000000007</v>
      </c>
      <c r="T11" s="83">
        <v>472.22</v>
      </c>
    </row>
    <row r="12" spans="1:20" ht="18.75" customHeight="1">
      <c r="A12" s="27">
        <v>7</v>
      </c>
      <c r="B12" s="78" t="s">
        <v>30</v>
      </c>
      <c r="C12" s="83">
        <v>42.129999999999995</v>
      </c>
      <c r="D12" s="83">
        <v>0.8199999999999932</v>
      </c>
      <c r="E12" s="83">
        <v>45.55</v>
      </c>
      <c r="F12" s="83">
        <v>46</v>
      </c>
      <c r="G12" s="83">
        <v>-0.490000000000002</v>
      </c>
      <c r="H12" s="83">
        <v>46</v>
      </c>
      <c r="I12" s="83">
        <v>58.53333333333333</v>
      </c>
      <c r="J12" s="83">
        <v>0.6033333333333317</v>
      </c>
      <c r="K12" s="83">
        <v>61.8</v>
      </c>
      <c r="L12" s="83">
        <v>143.01999999999998</v>
      </c>
      <c r="M12" s="83">
        <v>7.999999999999972</v>
      </c>
      <c r="N12" s="83">
        <v>152</v>
      </c>
      <c r="O12" s="83">
        <v>216.48250000000002</v>
      </c>
      <c r="P12" s="83">
        <v>-0.3674999999999784</v>
      </c>
      <c r="Q12" s="83">
        <v>240.33</v>
      </c>
      <c r="R12" s="83">
        <v>495.13750000000005</v>
      </c>
      <c r="S12" s="83">
        <v>37.597500000000025</v>
      </c>
      <c r="T12" s="83">
        <v>509.44</v>
      </c>
    </row>
    <row r="13" spans="1:20" ht="19.5" customHeight="1">
      <c r="A13" s="92">
        <v>8</v>
      </c>
      <c r="B13" s="87" t="s">
        <v>23</v>
      </c>
      <c r="C13" s="83">
        <v>38.97</v>
      </c>
      <c r="D13" s="83">
        <v>-2.3400000000000034</v>
      </c>
      <c r="E13" s="83">
        <v>39</v>
      </c>
      <c r="F13" s="83">
        <v>42.63333333333333</v>
      </c>
      <c r="G13" s="83">
        <v>-3.856666666666669</v>
      </c>
      <c r="H13" s="83">
        <v>44</v>
      </c>
      <c r="I13" s="83">
        <v>55.85</v>
      </c>
      <c r="J13" s="83">
        <v>-2.0799999999999983</v>
      </c>
      <c r="K13" s="83">
        <v>57.7</v>
      </c>
      <c r="L13" s="83">
        <v>127.97999999999999</v>
      </c>
      <c r="M13" s="83">
        <v>-7.0400000000000205</v>
      </c>
      <c r="N13" s="83">
        <v>142</v>
      </c>
      <c r="O13" s="95">
        <v>187.9</v>
      </c>
      <c r="P13" s="96">
        <v>-28.94999999999999</v>
      </c>
      <c r="Q13" s="95">
        <v>188</v>
      </c>
      <c r="R13" s="95">
        <v>422.64</v>
      </c>
      <c r="S13" s="96">
        <v>-34.900000000000034</v>
      </c>
      <c r="T13" s="95">
        <v>423.05</v>
      </c>
    </row>
    <row r="14" spans="1:20" ht="21.75" customHeight="1">
      <c r="A14" s="92">
        <v>9</v>
      </c>
      <c r="B14" s="77" t="s">
        <v>17</v>
      </c>
      <c r="C14" s="83">
        <v>42.19500000000001</v>
      </c>
      <c r="D14" s="83">
        <v>0.8850000000000051</v>
      </c>
      <c r="E14" s="83">
        <v>47.78</v>
      </c>
      <c r="F14" s="83">
        <v>49.6</v>
      </c>
      <c r="G14" s="83">
        <v>3.1099999999999994</v>
      </c>
      <c r="H14" s="83">
        <v>52</v>
      </c>
      <c r="I14" s="83">
        <v>61.916666666666664</v>
      </c>
      <c r="J14" s="83">
        <v>3.9866666666666646</v>
      </c>
      <c r="K14" s="83">
        <v>67.9</v>
      </c>
      <c r="L14" s="83">
        <v>143.88</v>
      </c>
      <c r="M14" s="83">
        <v>8.859999999999985</v>
      </c>
      <c r="N14" s="83">
        <v>148</v>
      </c>
      <c r="O14" s="83">
        <v>247.0666666666667</v>
      </c>
      <c r="P14" s="83">
        <v>30.216666666666697</v>
      </c>
      <c r="Q14" s="83">
        <v>280</v>
      </c>
      <c r="R14" s="83">
        <v>477.802</v>
      </c>
      <c r="S14" s="83">
        <v>20.262</v>
      </c>
      <c r="T14" s="83">
        <v>588.89</v>
      </c>
    </row>
    <row r="15" spans="1:20" ht="21.75" customHeight="1">
      <c r="A15" s="27">
        <v>10</v>
      </c>
      <c r="B15" s="79" t="s">
        <v>18</v>
      </c>
      <c r="C15" s="83">
        <v>45</v>
      </c>
      <c r="D15" s="83">
        <v>3.6899999999999977</v>
      </c>
      <c r="E15" s="83">
        <v>45</v>
      </c>
      <c r="F15" s="83">
        <v>46.78666666666667</v>
      </c>
      <c r="G15" s="83">
        <v>0.29666666666666686</v>
      </c>
      <c r="H15" s="83">
        <v>52</v>
      </c>
      <c r="I15" s="83">
        <v>64.2</v>
      </c>
      <c r="J15" s="83">
        <v>6.270000000000003</v>
      </c>
      <c r="K15" s="83">
        <v>64.6</v>
      </c>
      <c r="L15" s="83">
        <v>160.46</v>
      </c>
      <c r="M15" s="83">
        <v>25.439999999999998</v>
      </c>
      <c r="N15" s="83">
        <v>160.46</v>
      </c>
      <c r="O15" s="83">
        <v>204</v>
      </c>
      <c r="P15" s="83">
        <v>-12.849999999999994</v>
      </c>
      <c r="Q15" s="83">
        <v>204</v>
      </c>
      <c r="R15" s="83">
        <v>515.28</v>
      </c>
      <c r="S15" s="83">
        <v>57.73999999999995</v>
      </c>
      <c r="T15" s="83">
        <v>516.67</v>
      </c>
    </row>
    <row r="16" spans="1:20" ht="21.75" customHeight="1">
      <c r="A16" s="27">
        <v>11</v>
      </c>
      <c r="B16" s="79" t="s">
        <v>31</v>
      </c>
      <c r="C16" s="83">
        <v>43.760000000000005</v>
      </c>
      <c r="D16" s="83">
        <v>2.450000000000003</v>
      </c>
      <c r="E16" s="83">
        <v>48.76</v>
      </c>
      <c r="F16" s="83">
        <v>48.876666666666665</v>
      </c>
      <c r="G16" s="83">
        <v>2.386666666666663</v>
      </c>
      <c r="H16" s="83">
        <v>53.65</v>
      </c>
      <c r="I16" s="83">
        <v>61.3</v>
      </c>
      <c r="J16" s="83">
        <v>3.3699999999999974</v>
      </c>
      <c r="K16" s="83">
        <v>65.6</v>
      </c>
      <c r="L16" s="83">
        <v>160.02</v>
      </c>
      <c r="M16" s="83">
        <v>25</v>
      </c>
      <c r="N16" s="83">
        <v>208.28</v>
      </c>
      <c r="O16" s="83">
        <v>224</v>
      </c>
      <c r="P16" s="83">
        <v>7.150000000000006</v>
      </c>
      <c r="Q16" s="83">
        <v>245.2</v>
      </c>
      <c r="R16" s="83">
        <v>487.94500000000005</v>
      </c>
      <c r="S16" s="83">
        <v>30.40500000000003</v>
      </c>
      <c r="T16" s="83">
        <v>540</v>
      </c>
    </row>
    <row r="17" spans="1:20" ht="21.75" customHeight="1">
      <c r="A17" s="92">
        <v>12</v>
      </c>
      <c r="B17" s="78" t="s">
        <v>19</v>
      </c>
      <c r="C17" s="83">
        <v>40.4</v>
      </c>
      <c r="D17" s="83">
        <v>-0.9100000000000037</v>
      </c>
      <c r="E17" s="83">
        <v>44.3</v>
      </c>
      <c r="F17" s="83">
        <v>46.8</v>
      </c>
      <c r="G17" s="83">
        <v>0.30999999999999517</v>
      </c>
      <c r="H17" s="83">
        <v>48</v>
      </c>
      <c r="I17" s="83">
        <v>60.4</v>
      </c>
      <c r="J17" s="83">
        <v>2.469999999999999</v>
      </c>
      <c r="K17" s="83">
        <v>64</v>
      </c>
      <c r="L17" s="83">
        <v>143.4</v>
      </c>
      <c r="M17" s="83">
        <v>8.379999999999995</v>
      </c>
      <c r="N17" s="83">
        <v>146</v>
      </c>
      <c r="O17" s="83">
        <v>236.4</v>
      </c>
      <c r="P17" s="83">
        <v>19.55000000000001</v>
      </c>
      <c r="Q17" s="83">
        <v>246</v>
      </c>
      <c r="R17" s="83">
        <v>495.4</v>
      </c>
      <c r="S17" s="83">
        <v>37.85999999999996</v>
      </c>
      <c r="T17" s="83">
        <v>605</v>
      </c>
    </row>
    <row r="18" spans="1:20" ht="21.75" customHeight="1">
      <c r="A18" s="92">
        <v>13</v>
      </c>
      <c r="B18" s="82" t="s">
        <v>32</v>
      </c>
      <c r="C18" s="83">
        <v>46.599999999999994</v>
      </c>
      <c r="D18" s="83">
        <v>5.289999999999992</v>
      </c>
      <c r="E18" s="83">
        <v>47.67</v>
      </c>
      <c r="F18" s="83">
        <v>45.019999999999996</v>
      </c>
      <c r="G18" s="83">
        <v>-1.470000000000006</v>
      </c>
      <c r="H18" s="83">
        <v>45.9</v>
      </c>
      <c r="I18" s="83">
        <v>57.32000000000001</v>
      </c>
      <c r="J18" s="83">
        <v>-0.6099999999999923</v>
      </c>
      <c r="K18" s="83">
        <v>62.6</v>
      </c>
      <c r="L18" s="83">
        <v>140.74</v>
      </c>
      <c r="M18" s="83">
        <v>5.719999999999999</v>
      </c>
      <c r="N18" s="83">
        <v>142.9</v>
      </c>
      <c r="O18" s="83">
        <v>232.352</v>
      </c>
      <c r="P18" s="83">
        <v>15.50200000000001</v>
      </c>
      <c r="Q18" s="83">
        <v>235.63</v>
      </c>
      <c r="R18" s="83">
        <v>507.412</v>
      </c>
      <c r="S18" s="83">
        <v>49.87199999999996</v>
      </c>
      <c r="T18" s="83">
        <v>510.48</v>
      </c>
    </row>
    <row r="19" spans="1:20" ht="21.75" customHeight="1">
      <c r="A19" s="27">
        <v>14</v>
      </c>
      <c r="B19" s="77" t="s">
        <v>24</v>
      </c>
      <c r="C19" s="83">
        <v>44.666666666666664</v>
      </c>
      <c r="D19" s="83">
        <v>3.356666666666662</v>
      </c>
      <c r="E19" s="83">
        <v>46.67</v>
      </c>
      <c r="F19" s="83">
        <v>48.093333333333334</v>
      </c>
      <c r="G19" s="83">
        <v>1.6033333333333317</v>
      </c>
      <c r="H19" s="83">
        <v>54.3</v>
      </c>
      <c r="I19" s="83">
        <v>64.95</v>
      </c>
      <c r="J19" s="83">
        <v>7.020000000000003</v>
      </c>
      <c r="K19" s="83">
        <v>67.9</v>
      </c>
      <c r="L19" s="83">
        <v>139.46666666666667</v>
      </c>
      <c r="M19" s="83">
        <v>4.446666666666658</v>
      </c>
      <c r="N19" s="83">
        <v>158.5</v>
      </c>
      <c r="O19" s="83">
        <v>241.38666666666668</v>
      </c>
      <c r="P19" s="83">
        <v>24.53666666666669</v>
      </c>
      <c r="Q19" s="83">
        <v>276.6</v>
      </c>
      <c r="R19" s="83">
        <v>532.57</v>
      </c>
      <c r="S19" s="83">
        <v>75.03000000000003</v>
      </c>
      <c r="T19" s="83">
        <v>572.23</v>
      </c>
    </row>
    <row r="20" spans="1:20" ht="21.75" customHeight="1">
      <c r="A20" s="27">
        <v>15</v>
      </c>
      <c r="B20" s="77" t="s">
        <v>25</v>
      </c>
      <c r="C20" s="83">
        <v>44.432</v>
      </c>
      <c r="D20" s="83">
        <v>3.122</v>
      </c>
      <c r="E20" s="83">
        <v>46.67</v>
      </c>
      <c r="F20" s="83">
        <v>47.120000000000005</v>
      </c>
      <c r="G20" s="83">
        <v>0.6300000000000026</v>
      </c>
      <c r="H20" s="83">
        <v>50</v>
      </c>
      <c r="I20" s="83">
        <v>58.9</v>
      </c>
      <c r="J20" s="83">
        <v>0.9699999999999989</v>
      </c>
      <c r="K20" s="83">
        <v>59.8</v>
      </c>
      <c r="L20" s="83">
        <v>146.65166666666667</v>
      </c>
      <c r="M20" s="83">
        <v>11.63166666666666</v>
      </c>
      <c r="N20" s="83">
        <v>161.4</v>
      </c>
      <c r="O20" s="83">
        <v>227.4416666666667</v>
      </c>
      <c r="P20" s="83">
        <v>10.591666666666697</v>
      </c>
      <c r="Q20" s="83">
        <v>248</v>
      </c>
      <c r="R20" s="83">
        <v>502.37000000000006</v>
      </c>
      <c r="S20" s="83">
        <v>44.83000000000004</v>
      </c>
      <c r="T20" s="83">
        <v>556</v>
      </c>
    </row>
    <row r="21" spans="1:20" ht="21.75" customHeight="1">
      <c r="A21" s="92">
        <v>16</v>
      </c>
      <c r="B21" s="79" t="s">
        <v>91</v>
      </c>
      <c r="C21" s="83">
        <v>44.336</v>
      </c>
      <c r="D21" s="83">
        <v>3.0259999999999962</v>
      </c>
      <c r="E21" s="83">
        <v>50</v>
      </c>
      <c r="F21" s="83">
        <v>49.89</v>
      </c>
      <c r="G21" s="83">
        <v>3.3999999999999986</v>
      </c>
      <c r="H21" s="83">
        <v>68</v>
      </c>
      <c r="I21" s="83">
        <v>63.720000000000006</v>
      </c>
      <c r="J21" s="83">
        <v>5.790000000000006</v>
      </c>
      <c r="K21" s="83">
        <v>73.7</v>
      </c>
      <c r="L21" s="83">
        <v>146.028</v>
      </c>
      <c r="M21" s="83">
        <v>11.007999999999981</v>
      </c>
      <c r="N21" s="83">
        <v>178.83</v>
      </c>
      <c r="O21" s="83">
        <v>253.148</v>
      </c>
      <c r="P21" s="83">
        <v>36.298</v>
      </c>
      <c r="Q21" s="83">
        <v>290</v>
      </c>
      <c r="R21" s="83">
        <v>515.34</v>
      </c>
      <c r="S21" s="83">
        <v>57.80000000000001</v>
      </c>
      <c r="T21" s="83">
        <v>550</v>
      </c>
    </row>
    <row r="22" spans="1:20" ht="21.75" customHeight="1">
      <c r="A22" s="92">
        <v>17</v>
      </c>
      <c r="B22" s="80" t="s">
        <v>26</v>
      </c>
      <c r="C22" s="83">
        <v>43.28</v>
      </c>
      <c r="D22" s="83">
        <v>1.9699999999999989</v>
      </c>
      <c r="E22" s="83">
        <v>43.28</v>
      </c>
      <c r="F22" s="83">
        <v>49.95</v>
      </c>
      <c r="G22" s="83">
        <v>3.460000000000001</v>
      </c>
      <c r="H22" s="83">
        <v>52</v>
      </c>
      <c r="I22" s="83">
        <v>61.85</v>
      </c>
      <c r="J22" s="83">
        <v>3.9200000000000017</v>
      </c>
      <c r="K22" s="83">
        <v>62</v>
      </c>
      <c r="L22" s="83">
        <v>137.95</v>
      </c>
      <c r="M22" s="83">
        <v>2.9299999999999784</v>
      </c>
      <c r="N22" s="83">
        <v>142</v>
      </c>
      <c r="O22" s="83">
        <v>213.9</v>
      </c>
      <c r="P22" s="83">
        <v>-2.9499999999999886</v>
      </c>
      <c r="Q22" s="83">
        <v>220</v>
      </c>
      <c r="R22" s="83">
        <v>480.415</v>
      </c>
      <c r="S22" s="83">
        <v>22.875</v>
      </c>
      <c r="T22" s="83">
        <v>472.22</v>
      </c>
    </row>
    <row r="23" spans="1:20" ht="21.75" customHeight="1">
      <c r="A23" s="27">
        <v>18</v>
      </c>
      <c r="B23" s="77" t="s">
        <v>46</v>
      </c>
      <c r="C23" s="83">
        <v>43.56</v>
      </c>
      <c r="D23" s="83">
        <v>2.25</v>
      </c>
      <c r="E23" s="83">
        <v>45</v>
      </c>
      <c r="F23" s="83">
        <v>46.08</v>
      </c>
      <c r="G23" s="83">
        <v>-0.4100000000000037</v>
      </c>
      <c r="H23" s="83">
        <v>47.7</v>
      </c>
      <c r="I23" s="83">
        <v>55.120000000000005</v>
      </c>
      <c r="J23" s="83">
        <v>-2.809999999999995</v>
      </c>
      <c r="K23" s="83">
        <v>64</v>
      </c>
      <c r="L23" s="83">
        <v>143.2</v>
      </c>
      <c r="M23" s="83">
        <v>8.179999999999978</v>
      </c>
      <c r="N23" s="83">
        <v>147</v>
      </c>
      <c r="O23" s="83">
        <v>214.24</v>
      </c>
      <c r="P23" s="83">
        <v>-2.609999999999985</v>
      </c>
      <c r="Q23" s="83">
        <v>222</v>
      </c>
      <c r="R23" s="83">
        <v>495.76000000000005</v>
      </c>
      <c r="S23" s="83">
        <v>38.22000000000003</v>
      </c>
      <c r="T23" s="83">
        <v>515</v>
      </c>
    </row>
    <row r="24" spans="1:20" ht="21.75" customHeight="1">
      <c r="A24" s="27">
        <v>19</v>
      </c>
      <c r="B24" s="78" t="s">
        <v>94</v>
      </c>
      <c r="C24" s="83">
        <v>38.732000000000006</v>
      </c>
      <c r="D24" s="83">
        <v>-2.577999999999996</v>
      </c>
      <c r="E24" s="83">
        <v>41.67</v>
      </c>
      <c r="F24" s="83">
        <v>44.278000000000006</v>
      </c>
      <c r="G24" s="83">
        <v>-2.211999999999996</v>
      </c>
      <c r="H24" s="83">
        <v>50.23</v>
      </c>
      <c r="I24" s="83">
        <v>44.6</v>
      </c>
      <c r="J24" s="83">
        <v>-13.329999999999998</v>
      </c>
      <c r="K24" s="83">
        <v>50.2</v>
      </c>
      <c r="L24" s="83">
        <v>139.478</v>
      </c>
      <c r="M24" s="83">
        <v>4.457999999999998</v>
      </c>
      <c r="N24" s="83">
        <v>144.19</v>
      </c>
      <c r="O24" s="83">
        <v>205.6</v>
      </c>
      <c r="P24" s="83">
        <v>-11.25</v>
      </c>
      <c r="Q24" s="83">
        <v>212</v>
      </c>
      <c r="R24" s="83">
        <v>479.77799999999996</v>
      </c>
      <c r="S24" s="83">
        <v>22.237999999999943</v>
      </c>
      <c r="T24" s="83">
        <v>500</v>
      </c>
    </row>
    <row r="25" spans="1:20" ht="21.75" customHeight="1">
      <c r="A25" s="92">
        <v>20</v>
      </c>
      <c r="B25" s="80" t="s">
        <v>89</v>
      </c>
      <c r="C25" s="83">
        <v>40.64666666666667</v>
      </c>
      <c r="D25" s="83">
        <v>-0.663333333333334</v>
      </c>
      <c r="E25" s="83">
        <v>46</v>
      </c>
      <c r="F25" s="83">
        <v>46.24444444444444</v>
      </c>
      <c r="G25" s="83">
        <v>-0.24555555555556197</v>
      </c>
      <c r="H25" s="83">
        <v>50</v>
      </c>
      <c r="I25" s="83">
        <v>63</v>
      </c>
      <c r="J25" s="83">
        <v>5.07</v>
      </c>
      <c r="K25" s="83">
        <v>64</v>
      </c>
      <c r="L25" s="83">
        <v>133.3125</v>
      </c>
      <c r="M25" s="83">
        <v>-1.7075000000000102</v>
      </c>
      <c r="N25" s="83">
        <v>148</v>
      </c>
      <c r="O25" s="83">
        <v>275.49666666666667</v>
      </c>
      <c r="P25" s="83">
        <v>58.646666666666675</v>
      </c>
      <c r="Q25" s="83">
        <v>290</v>
      </c>
      <c r="R25" s="83">
        <v>508.76333333333343</v>
      </c>
      <c r="S25" s="83">
        <v>51.223333333333414</v>
      </c>
      <c r="T25" s="83">
        <v>588.89</v>
      </c>
    </row>
    <row r="26" spans="1:20" ht="21.75" customHeight="1">
      <c r="A26" s="92">
        <v>21</v>
      </c>
      <c r="B26" s="80" t="s">
        <v>36</v>
      </c>
      <c r="C26" s="83">
        <v>43.755</v>
      </c>
      <c r="D26" s="83">
        <v>2.4450000000000003</v>
      </c>
      <c r="E26" s="83">
        <v>51.67</v>
      </c>
      <c r="F26" s="83">
        <v>50.056</v>
      </c>
      <c r="G26" s="83">
        <v>3.5659999999999954</v>
      </c>
      <c r="H26" s="83">
        <v>57</v>
      </c>
      <c r="I26" s="83">
        <v>61.35555555555556</v>
      </c>
      <c r="J26" s="83">
        <v>3.4255555555555617</v>
      </c>
      <c r="K26" s="83">
        <v>68.2</v>
      </c>
      <c r="L26" s="83">
        <v>142.49200000000002</v>
      </c>
      <c r="M26" s="83">
        <v>7.472000000000008</v>
      </c>
      <c r="N26" s="83">
        <v>174.67</v>
      </c>
      <c r="O26" s="83">
        <v>249.35555555555558</v>
      </c>
      <c r="P26" s="83">
        <v>32.50555555555559</v>
      </c>
      <c r="Q26" s="83">
        <v>306</v>
      </c>
      <c r="R26" s="83">
        <v>507.97200000000004</v>
      </c>
      <c r="S26" s="83">
        <v>50.432000000000016</v>
      </c>
      <c r="T26" s="83">
        <v>586.11</v>
      </c>
    </row>
    <row r="27" spans="1:20" ht="21.75" customHeight="1">
      <c r="A27" s="27">
        <v>22</v>
      </c>
      <c r="B27" s="90" t="s">
        <v>27</v>
      </c>
      <c r="C27" s="83">
        <v>43.305</v>
      </c>
      <c r="D27" s="83">
        <v>1.9949999999999974</v>
      </c>
      <c r="E27" s="83">
        <v>45.5</v>
      </c>
      <c r="F27" s="83">
        <v>50.95</v>
      </c>
      <c r="G27" s="83">
        <v>4.460000000000001</v>
      </c>
      <c r="H27" s="83">
        <v>53.9</v>
      </c>
      <c r="I27" s="83">
        <v>60.95</v>
      </c>
      <c r="J27" s="83">
        <v>3.020000000000003</v>
      </c>
      <c r="K27" s="83">
        <v>63.9</v>
      </c>
      <c r="L27" s="83">
        <v>136.70000000000002</v>
      </c>
      <c r="M27" s="83">
        <v>1.6800000000000068</v>
      </c>
      <c r="N27" s="83">
        <v>151.3</v>
      </c>
      <c r="O27" s="84">
        <v>243.76666666666665</v>
      </c>
      <c r="P27" s="83">
        <v>26.916666666666657</v>
      </c>
      <c r="Q27" s="84">
        <v>259.8</v>
      </c>
      <c r="R27" s="84">
        <v>472.23</v>
      </c>
      <c r="S27" s="83">
        <v>14.689999999999998</v>
      </c>
      <c r="T27" s="84">
        <v>588.88</v>
      </c>
    </row>
    <row r="28" spans="1:20" ht="21.75" customHeight="1">
      <c r="A28" s="27">
        <v>23</v>
      </c>
      <c r="B28" s="80" t="s">
        <v>90</v>
      </c>
      <c r="C28" s="83">
        <v>42.245</v>
      </c>
      <c r="D28" s="83">
        <v>0.9349999999999952</v>
      </c>
      <c r="E28" s="83">
        <v>42.33</v>
      </c>
      <c r="F28" s="83">
        <v>49</v>
      </c>
      <c r="G28" s="83">
        <v>2.509999999999998</v>
      </c>
      <c r="H28" s="83">
        <v>53</v>
      </c>
      <c r="I28" s="83">
        <v>62.1</v>
      </c>
      <c r="J28" s="83">
        <v>4.170000000000002</v>
      </c>
      <c r="K28" s="83">
        <v>68</v>
      </c>
      <c r="L28" s="83">
        <v>133.54000000000002</v>
      </c>
      <c r="M28" s="83">
        <v>-1.4799999999999898</v>
      </c>
      <c r="N28" s="83">
        <v>156.5</v>
      </c>
      <c r="O28" s="83">
        <v>212.0666666666667</v>
      </c>
      <c r="P28" s="83">
        <v>-4.783333333333303</v>
      </c>
      <c r="Q28" s="83">
        <v>220</v>
      </c>
      <c r="R28" s="83">
        <v>482.2</v>
      </c>
      <c r="S28" s="83">
        <v>24.659999999999968</v>
      </c>
      <c r="T28" s="83">
        <v>558</v>
      </c>
    </row>
    <row r="29" spans="1:20" ht="21.75" customHeight="1">
      <c r="A29" s="92">
        <v>24</v>
      </c>
      <c r="B29" s="80" t="s">
        <v>20</v>
      </c>
      <c r="C29" s="83">
        <v>43.86000000000001</v>
      </c>
      <c r="D29" s="83">
        <v>2.5500000000000043</v>
      </c>
      <c r="E29" s="83">
        <v>46.88</v>
      </c>
      <c r="F29" s="83">
        <v>50.333333333333336</v>
      </c>
      <c r="G29" s="83">
        <v>3.8433333333333337</v>
      </c>
      <c r="H29" s="83">
        <v>53</v>
      </c>
      <c r="I29" s="83">
        <v>66.60000000000001</v>
      </c>
      <c r="J29" s="83">
        <v>8.670000000000009</v>
      </c>
      <c r="K29" s="83">
        <v>69.8</v>
      </c>
      <c r="L29" s="83">
        <v>151.96</v>
      </c>
      <c r="M29" s="83">
        <v>16.939999999999998</v>
      </c>
      <c r="N29" s="83">
        <v>160.4</v>
      </c>
      <c r="O29" s="83">
        <v>221</v>
      </c>
      <c r="P29" s="83">
        <v>4.150000000000006</v>
      </c>
      <c r="Q29" s="83">
        <v>239</v>
      </c>
      <c r="R29" s="83">
        <v>465.4666666666667</v>
      </c>
      <c r="S29" s="83">
        <v>7.9266666666666765</v>
      </c>
      <c r="T29" s="83">
        <v>499.4</v>
      </c>
    </row>
    <row r="30" spans="1:20" ht="21.75" customHeight="1">
      <c r="A30" s="92">
        <v>25</v>
      </c>
      <c r="B30" s="79" t="s">
        <v>92</v>
      </c>
      <c r="C30" s="83">
        <v>44.07333333333333</v>
      </c>
      <c r="D30" s="83">
        <v>2.7633333333333283</v>
      </c>
      <c r="E30" s="83">
        <v>50</v>
      </c>
      <c r="F30" s="83">
        <v>55.25</v>
      </c>
      <c r="G30" s="83">
        <v>8.759999999999998</v>
      </c>
      <c r="H30" s="83">
        <v>66</v>
      </c>
      <c r="I30" s="83">
        <v>61.9</v>
      </c>
      <c r="J30" s="83">
        <v>3.969999999999999</v>
      </c>
      <c r="K30" s="83">
        <v>67.9</v>
      </c>
      <c r="L30" s="83">
        <v>147.06599999999997</v>
      </c>
      <c r="M30" s="83">
        <v>12.045999999999964</v>
      </c>
      <c r="N30" s="83">
        <v>178</v>
      </c>
      <c r="O30" s="83">
        <v>254.695</v>
      </c>
      <c r="P30" s="83">
        <v>37.845</v>
      </c>
      <c r="Q30" s="83">
        <v>311.11</v>
      </c>
      <c r="R30" s="83">
        <v>514.942</v>
      </c>
      <c r="S30" s="83">
        <v>57.40199999999999</v>
      </c>
      <c r="T30" s="83">
        <v>594.44</v>
      </c>
    </row>
    <row r="31" spans="1:20" ht="21.75" customHeight="1">
      <c r="A31" s="27">
        <v>26</v>
      </c>
      <c r="B31" s="77" t="s">
        <v>33</v>
      </c>
      <c r="C31" s="83">
        <v>35.776666666666664</v>
      </c>
      <c r="D31" s="83">
        <v>-5.5333333333333385</v>
      </c>
      <c r="E31" s="83">
        <v>37.5</v>
      </c>
      <c r="F31" s="83">
        <v>43.400000000000006</v>
      </c>
      <c r="G31" s="83">
        <v>-3.0899999999999963</v>
      </c>
      <c r="H31" s="83">
        <v>46</v>
      </c>
      <c r="I31" s="83">
        <v>53.555</v>
      </c>
      <c r="J31" s="83">
        <v>-4.375</v>
      </c>
      <c r="K31" s="83">
        <v>66.6</v>
      </c>
      <c r="L31" s="83">
        <v>132.4</v>
      </c>
      <c r="M31" s="83">
        <v>-2.6200000000000045</v>
      </c>
      <c r="N31" s="83">
        <v>139.92</v>
      </c>
      <c r="O31" s="83">
        <v>223.5725</v>
      </c>
      <c r="P31" s="83">
        <v>6.722499999999997</v>
      </c>
      <c r="Q31" s="83">
        <v>261.33</v>
      </c>
      <c r="R31" s="83">
        <v>362.29999999999995</v>
      </c>
      <c r="S31" s="83">
        <v>-95.24000000000007</v>
      </c>
      <c r="T31" s="83">
        <v>477.2</v>
      </c>
    </row>
    <row r="32" spans="1:20" ht="21.75" customHeight="1">
      <c r="A32" s="27">
        <v>27</v>
      </c>
      <c r="B32" s="79" t="s">
        <v>47</v>
      </c>
      <c r="C32" s="83">
        <v>45.4</v>
      </c>
      <c r="D32" s="83">
        <v>4.089999999999996</v>
      </c>
      <c r="E32" s="83">
        <v>48</v>
      </c>
      <c r="F32" s="83">
        <v>45.2</v>
      </c>
      <c r="G32" s="83">
        <v>-1.2899999999999991</v>
      </c>
      <c r="H32" s="83">
        <v>46</v>
      </c>
      <c r="I32" s="83">
        <v>61</v>
      </c>
      <c r="J32" s="83">
        <v>3.0700000000000003</v>
      </c>
      <c r="K32" s="83">
        <v>65</v>
      </c>
      <c r="L32" s="83">
        <v>137.8</v>
      </c>
      <c r="M32" s="83">
        <v>2.780000000000001</v>
      </c>
      <c r="N32" s="83">
        <v>140</v>
      </c>
      <c r="O32" s="84">
        <v>220</v>
      </c>
      <c r="P32" s="83">
        <v>3.1500000000000057</v>
      </c>
      <c r="Q32" s="84">
        <v>240</v>
      </c>
      <c r="R32" s="84">
        <v>467.2</v>
      </c>
      <c r="S32" s="83">
        <v>9.659999999999968</v>
      </c>
      <c r="T32" s="84">
        <v>483</v>
      </c>
    </row>
    <row r="33" spans="1:20" ht="21.75" customHeight="1">
      <c r="A33" s="92">
        <v>28</v>
      </c>
      <c r="B33" s="79" t="s">
        <v>48</v>
      </c>
      <c r="C33" s="83">
        <v>44.64</v>
      </c>
      <c r="D33" s="83">
        <v>3.3299999999999983</v>
      </c>
      <c r="E33" s="83">
        <v>47</v>
      </c>
      <c r="F33" s="83">
        <v>46.825</v>
      </c>
      <c r="G33" s="83">
        <v>0.33500000000000085</v>
      </c>
      <c r="H33" s="83">
        <v>48</v>
      </c>
      <c r="I33" s="83">
        <v>54.25</v>
      </c>
      <c r="J33" s="83">
        <v>-3.6799999999999997</v>
      </c>
      <c r="K33" s="83">
        <v>66</v>
      </c>
      <c r="L33" s="83">
        <v>147</v>
      </c>
      <c r="M33" s="83">
        <v>11.97999999999999</v>
      </c>
      <c r="N33" s="83">
        <v>152</v>
      </c>
      <c r="O33" s="83">
        <v>221</v>
      </c>
      <c r="P33" s="83">
        <v>4.150000000000006</v>
      </c>
      <c r="Q33" s="83">
        <v>240</v>
      </c>
      <c r="R33" s="83">
        <v>497.775</v>
      </c>
      <c r="S33" s="83">
        <v>40.23499999999996</v>
      </c>
      <c r="T33" s="83">
        <v>520</v>
      </c>
    </row>
    <row r="34" spans="1:20" ht="21.75" customHeight="1">
      <c r="A34" s="92">
        <v>29</v>
      </c>
      <c r="B34" s="78" t="s">
        <v>49</v>
      </c>
      <c r="C34" s="83">
        <v>44.32</v>
      </c>
      <c r="D34" s="83">
        <v>3.009999999999998</v>
      </c>
      <c r="E34" s="83">
        <v>45.6</v>
      </c>
      <c r="F34" s="83">
        <v>44.46</v>
      </c>
      <c r="G34" s="83">
        <v>-2.030000000000001</v>
      </c>
      <c r="H34" s="83">
        <v>45.3</v>
      </c>
      <c r="I34" s="83">
        <v>54.08</v>
      </c>
      <c r="J34" s="83">
        <v>-3.8500000000000014</v>
      </c>
      <c r="K34" s="83">
        <v>58</v>
      </c>
      <c r="L34" s="83">
        <v>136.22</v>
      </c>
      <c r="M34" s="83">
        <v>1.1999999999999886</v>
      </c>
      <c r="N34" s="83">
        <v>140</v>
      </c>
      <c r="O34" s="83">
        <v>209.04000000000002</v>
      </c>
      <c r="P34" s="83">
        <v>-7.809999999999974</v>
      </c>
      <c r="Q34" s="83">
        <v>229.2</v>
      </c>
      <c r="R34" s="83">
        <v>475.6</v>
      </c>
      <c r="S34" s="83">
        <v>18.060000000000002</v>
      </c>
      <c r="T34" s="83">
        <v>485</v>
      </c>
    </row>
    <row r="35" spans="1:20" ht="21.75" customHeight="1">
      <c r="A35" s="27">
        <v>30</v>
      </c>
      <c r="B35" s="86" t="s">
        <v>40</v>
      </c>
      <c r="C35" s="83">
        <v>36.985</v>
      </c>
      <c r="D35" s="83">
        <v>-4.325000000000003</v>
      </c>
      <c r="E35" s="83">
        <v>37.5</v>
      </c>
      <c r="F35" s="83">
        <v>44.016000000000005</v>
      </c>
      <c r="G35" s="83">
        <v>-2.4739999999999966</v>
      </c>
      <c r="H35" s="83">
        <v>44.88</v>
      </c>
      <c r="I35" s="83">
        <v>57.58</v>
      </c>
      <c r="J35" s="83">
        <v>-0.3500000000000014</v>
      </c>
      <c r="K35" s="83">
        <v>66.9</v>
      </c>
      <c r="L35" s="83">
        <v>141.84</v>
      </c>
      <c r="M35" s="83">
        <v>6.819999999999993</v>
      </c>
      <c r="N35" s="83">
        <v>152</v>
      </c>
      <c r="O35" s="95">
        <v>205.48000000000002</v>
      </c>
      <c r="P35" s="96">
        <v>-11.369999999999976</v>
      </c>
      <c r="Q35" s="95">
        <v>218</v>
      </c>
      <c r="R35" s="95">
        <v>477.33399999999995</v>
      </c>
      <c r="S35" s="96">
        <v>19.793999999999926</v>
      </c>
      <c r="T35" s="95">
        <v>516.67</v>
      </c>
    </row>
    <row r="36" spans="1:20" ht="21.75" customHeight="1">
      <c r="A36" s="27">
        <v>31</v>
      </c>
      <c r="B36" s="79" t="s">
        <v>50</v>
      </c>
      <c r="C36" s="83">
        <v>46.357499999999995</v>
      </c>
      <c r="D36" s="83">
        <v>5.047499999999992</v>
      </c>
      <c r="E36" s="83">
        <v>47.77</v>
      </c>
      <c r="F36" s="83">
        <v>45.47</v>
      </c>
      <c r="G36" s="83">
        <v>-1.0200000000000031</v>
      </c>
      <c r="H36" s="83">
        <v>48</v>
      </c>
      <c r="I36" s="83">
        <v>59.737500000000004</v>
      </c>
      <c r="J36" s="83">
        <v>1.8075000000000045</v>
      </c>
      <c r="K36" s="83">
        <v>63</v>
      </c>
      <c r="L36" s="83">
        <v>139.275</v>
      </c>
      <c r="M36" s="83">
        <v>4.2549999999999955</v>
      </c>
      <c r="N36" s="83">
        <v>160</v>
      </c>
      <c r="O36" s="83">
        <v>236.25</v>
      </c>
      <c r="P36" s="83">
        <v>19.400000000000006</v>
      </c>
      <c r="Q36" s="83">
        <v>245</v>
      </c>
      <c r="R36" s="83">
        <v>511.375</v>
      </c>
      <c r="S36" s="83">
        <v>53.83499999999998</v>
      </c>
      <c r="T36" s="83">
        <v>525</v>
      </c>
    </row>
    <row r="37" spans="1:20" ht="21.75" customHeight="1">
      <c r="A37" s="92">
        <v>32</v>
      </c>
      <c r="B37" s="78" t="s">
        <v>41</v>
      </c>
      <c r="C37" s="83">
        <v>42.884</v>
      </c>
      <c r="D37" s="83">
        <v>1.573999999999998</v>
      </c>
      <c r="E37" s="83">
        <v>51.11</v>
      </c>
      <c r="F37" s="83">
        <v>44.45399999999999</v>
      </c>
      <c r="G37" s="83">
        <v>-2.0360000000000085</v>
      </c>
      <c r="H37" s="83">
        <v>56</v>
      </c>
      <c r="I37" s="83">
        <v>59.15999999999999</v>
      </c>
      <c r="J37" s="83">
        <v>1.2299999999999898</v>
      </c>
      <c r="K37" s="83">
        <v>65.6</v>
      </c>
      <c r="L37" s="83">
        <v>140.24</v>
      </c>
      <c r="M37" s="83">
        <v>5.219999999999999</v>
      </c>
      <c r="N37" s="83">
        <v>152</v>
      </c>
      <c r="O37" s="83">
        <v>222.84</v>
      </c>
      <c r="P37" s="83">
        <v>5.990000000000009</v>
      </c>
      <c r="Q37" s="83">
        <v>262.8</v>
      </c>
      <c r="R37" s="83">
        <v>496.11199999999997</v>
      </c>
      <c r="S37" s="83">
        <v>38.571999999999946</v>
      </c>
      <c r="T37" s="83">
        <v>556.1</v>
      </c>
    </row>
    <row r="38" spans="1:20" ht="21.75" customHeight="1">
      <c r="A38" s="92">
        <v>33</v>
      </c>
      <c r="B38" s="77" t="s">
        <v>54</v>
      </c>
      <c r="C38" s="83">
        <v>39.977999999999994</v>
      </c>
      <c r="D38" s="83">
        <v>-1.3320000000000078</v>
      </c>
      <c r="E38" s="83">
        <v>44.33</v>
      </c>
      <c r="F38" s="83">
        <v>44</v>
      </c>
      <c r="G38" s="83">
        <v>-2.490000000000002</v>
      </c>
      <c r="H38" s="83">
        <v>44</v>
      </c>
      <c r="I38" s="83">
        <v>53.2</v>
      </c>
      <c r="J38" s="83">
        <v>-4.729999999999997</v>
      </c>
      <c r="K38" s="83">
        <v>53.2</v>
      </c>
      <c r="L38" s="83">
        <v>126</v>
      </c>
      <c r="M38" s="83">
        <v>-9.02000000000001</v>
      </c>
      <c r="N38" s="83">
        <v>126</v>
      </c>
      <c r="O38" s="95">
        <v>208</v>
      </c>
      <c r="P38" s="96">
        <v>-8.849999999999994</v>
      </c>
      <c r="Q38" s="95">
        <v>208</v>
      </c>
      <c r="R38" s="95">
        <v>472.22</v>
      </c>
      <c r="S38" s="96">
        <v>14.680000000000007</v>
      </c>
      <c r="T38" s="95">
        <v>472.22</v>
      </c>
    </row>
    <row r="39" spans="1:20" ht="21.75" customHeight="1">
      <c r="A39" s="27">
        <v>34</v>
      </c>
      <c r="B39" s="81" t="s">
        <v>55</v>
      </c>
      <c r="C39" s="83">
        <v>40.333999999999996</v>
      </c>
      <c r="D39" s="83">
        <v>-0.9760000000000062</v>
      </c>
      <c r="E39" s="83">
        <v>44.33</v>
      </c>
      <c r="F39" s="83">
        <v>45.89</v>
      </c>
      <c r="G39" s="83">
        <v>-0.6000000000000014</v>
      </c>
      <c r="H39" s="83">
        <v>46.2</v>
      </c>
      <c r="I39" s="83">
        <v>47</v>
      </c>
      <c r="J39" s="83">
        <v>-10.93</v>
      </c>
      <c r="K39" s="83">
        <v>47</v>
      </c>
      <c r="L39" s="83">
        <v>156.15</v>
      </c>
      <c r="M39" s="83">
        <v>21.129999999999995</v>
      </c>
      <c r="N39" s="83">
        <v>158.8</v>
      </c>
      <c r="O39" s="83">
        <v>179</v>
      </c>
      <c r="P39" s="83">
        <v>-37.849999999999994</v>
      </c>
      <c r="Q39" s="83">
        <v>179</v>
      </c>
      <c r="R39" s="83">
        <v>362.6</v>
      </c>
      <c r="S39" s="83">
        <v>-94.94</v>
      </c>
      <c r="T39" s="83">
        <v>364</v>
      </c>
    </row>
    <row r="40" spans="1:20" ht="21.75" customHeight="1">
      <c r="A40" s="27">
        <v>35</v>
      </c>
      <c r="B40" s="85" t="s">
        <v>93</v>
      </c>
      <c r="C40" s="83">
        <v>44.992000000000004</v>
      </c>
      <c r="D40" s="83">
        <v>3.682000000000002</v>
      </c>
      <c r="E40" s="83">
        <v>47.77</v>
      </c>
      <c r="F40" s="83">
        <v>50</v>
      </c>
      <c r="G40" s="83">
        <v>3.509999999999998</v>
      </c>
      <c r="H40" s="83">
        <v>60</v>
      </c>
      <c r="I40" s="83">
        <v>64.36</v>
      </c>
      <c r="J40" s="83">
        <v>6.43</v>
      </c>
      <c r="K40" s="83">
        <v>70</v>
      </c>
      <c r="L40" s="83">
        <v>144.2</v>
      </c>
      <c r="M40" s="83">
        <v>9.179999999999978</v>
      </c>
      <c r="N40" s="83">
        <v>154</v>
      </c>
      <c r="O40" s="84">
        <v>265.29</v>
      </c>
      <c r="P40" s="83">
        <v>48.440000000000026</v>
      </c>
      <c r="Q40" s="84">
        <v>311.11</v>
      </c>
      <c r="R40" s="84">
        <v>540.14</v>
      </c>
      <c r="S40" s="83">
        <v>82.59999999999997</v>
      </c>
      <c r="T40" s="84">
        <v>555</v>
      </c>
    </row>
    <row r="41" spans="1:20" ht="21.75" customHeight="1">
      <c r="A41" s="92">
        <v>36</v>
      </c>
      <c r="B41" s="86" t="s">
        <v>98</v>
      </c>
      <c r="C41" s="83">
        <v>44.626666666666665</v>
      </c>
      <c r="D41" s="83">
        <v>3.316666666666663</v>
      </c>
      <c r="E41" s="83">
        <v>55</v>
      </c>
      <c r="F41" s="83">
        <v>54.2</v>
      </c>
      <c r="G41" s="83">
        <v>7.710000000000001</v>
      </c>
      <c r="H41" s="83">
        <v>70</v>
      </c>
      <c r="I41" s="83">
        <v>65.66666666666667</v>
      </c>
      <c r="J41" s="83">
        <v>7.736666666666672</v>
      </c>
      <c r="K41" s="83">
        <v>75</v>
      </c>
      <c r="L41" s="83">
        <v>140.816</v>
      </c>
      <c r="M41" s="83">
        <v>5.795999999999992</v>
      </c>
      <c r="N41" s="83">
        <v>156</v>
      </c>
      <c r="O41" s="83">
        <v>209.5825</v>
      </c>
      <c r="P41" s="83">
        <v>-7.267499999999984</v>
      </c>
      <c r="Q41" s="83">
        <v>276.67</v>
      </c>
      <c r="R41" s="83">
        <v>547.085</v>
      </c>
      <c r="S41" s="83">
        <v>175.53500000000003</v>
      </c>
      <c r="T41" s="83">
        <v>577.78</v>
      </c>
    </row>
    <row r="42" spans="1:20" ht="21.75" customHeight="1">
      <c r="A42" s="92">
        <v>37</v>
      </c>
      <c r="B42" s="80" t="s">
        <v>21</v>
      </c>
      <c r="C42" s="83">
        <v>54.01666666666667</v>
      </c>
      <c r="D42" s="83">
        <v>12.70666666666667</v>
      </c>
      <c r="E42" s="83">
        <v>59</v>
      </c>
      <c r="F42" s="83">
        <v>56</v>
      </c>
      <c r="G42" s="83">
        <v>9.509999999999998</v>
      </c>
      <c r="H42" s="83">
        <v>66</v>
      </c>
      <c r="I42" s="83">
        <v>63.58</v>
      </c>
      <c r="J42" s="83">
        <v>5.649999999999999</v>
      </c>
      <c r="K42" s="83">
        <v>69</v>
      </c>
      <c r="L42" s="83">
        <v>150.048</v>
      </c>
      <c r="M42" s="83">
        <v>15.027999999999992</v>
      </c>
      <c r="N42" s="83">
        <v>156</v>
      </c>
      <c r="O42" s="83">
        <v>245.46666666666667</v>
      </c>
      <c r="P42" s="83">
        <v>28.616666666666674</v>
      </c>
      <c r="Q42" s="83">
        <v>268.4</v>
      </c>
      <c r="R42" s="83">
        <v>483.6666666666667</v>
      </c>
      <c r="S42" s="83">
        <v>26.126666666666665</v>
      </c>
      <c r="T42" s="83">
        <v>555</v>
      </c>
    </row>
    <row r="43" spans="1:20" ht="21.75" customHeight="1">
      <c r="A43" s="27">
        <v>38</v>
      </c>
      <c r="B43" s="86" t="s">
        <v>42</v>
      </c>
      <c r="C43" s="83">
        <v>40.692</v>
      </c>
      <c r="D43" s="83">
        <v>-0.6180000000000021</v>
      </c>
      <c r="E43" s="83">
        <v>47.61</v>
      </c>
      <c r="F43" s="83">
        <v>42.552</v>
      </c>
      <c r="G43" s="83">
        <v>-3.9380000000000024</v>
      </c>
      <c r="H43" s="83">
        <v>47.4</v>
      </c>
      <c r="I43" s="83">
        <v>54.225</v>
      </c>
      <c r="J43" s="83">
        <v>-3.7049999999999983</v>
      </c>
      <c r="K43" s="83">
        <v>68</v>
      </c>
      <c r="L43" s="83">
        <v>144.375</v>
      </c>
      <c r="M43" s="83">
        <v>9.35499999999999</v>
      </c>
      <c r="N43" s="83">
        <v>155.6</v>
      </c>
      <c r="O43" s="95">
        <v>225.89000000000001</v>
      </c>
      <c r="P43" s="96">
        <v>9.04000000000002</v>
      </c>
      <c r="Q43" s="95">
        <v>262.8</v>
      </c>
      <c r="R43" s="95">
        <v>499.44</v>
      </c>
      <c r="S43" s="96">
        <v>41.89999999999998</v>
      </c>
      <c r="T43" s="95">
        <v>516.11</v>
      </c>
    </row>
    <row r="44" spans="1:20" ht="21.75" customHeight="1">
      <c r="A44" s="27">
        <v>39</v>
      </c>
      <c r="B44" s="80" t="s">
        <v>56</v>
      </c>
      <c r="C44" s="83">
        <v>44.33</v>
      </c>
      <c r="D44" s="83">
        <v>3.019999999999996</v>
      </c>
      <c r="E44" s="83">
        <v>44.33</v>
      </c>
      <c r="F44" s="83">
        <v>44</v>
      </c>
      <c r="G44" s="83">
        <v>-2.490000000000002</v>
      </c>
      <c r="H44" s="83">
        <v>44</v>
      </c>
      <c r="I44" s="83">
        <v>53.2</v>
      </c>
      <c r="J44" s="83">
        <v>-4.729999999999997</v>
      </c>
      <c r="K44" s="83">
        <v>53.2</v>
      </c>
      <c r="L44" s="83">
        <v>126</v>
      </c>
      <c r="M44" s="83">
        <v>-9.02000000000001</v>
      </c>
      <c r="N44" s="83">
        <v>126</v>
      </c>
      <c r="O44" s="83">
        <v>208</v>
      </c>
      <c r="P44" s="83">
        <v>-8.849999999999994</v>
      </c>
      <c r="Q44" s="83">
        <v>208</v>
      </c>
      <c r="R44" s="83">
        <v>472.22</v>
      </c>
      <c r="S44" s="83">
        <v>14.680000000000007</v>
      </c>
      <c r="T44" s="83">
        <v>472.22</v>
      </c>
    </row>
    <row r="45" spans="1:20" ht="21.75" customHeight="1">
      <c r="A45" s="92">
        <v>40</v>
      </c>
      <c r="B45" s="79" t="s">
        <v>28</v>
      </c>
      <c r="C45" s="83">
        <v>40.7025</v>
      </c>
      <c r="D45" s="83">
        <v>-0.6075000000000017</v>
      </c>
      <c r="E45" s="83">
        <v>44.33</v>
      </c>
      <c r="F45" s="83">
        <v>45.7</v>
      </c>
      <c r="G45" s="83">
        <v>-0.7899999999999991</v>
      </c>
      <c r="H45" s="83">
        <v>48</v>
      </c>
      <c r="I45" s="83">
        <v>56.86666666666667</v>
      </c>
      <c r="J45" s="83">
        <v>-1.0633333333333326</v>
      </c>
      <c r="K45" s="83">
        <v>57.5</v>
      </c>
      <c r="L45" s="83">
        <v>125.14000000000001</v>
      </c>
      <c r="M45" s="83">
        <v>-9.879999999999995</v>
      </c>
      <c r="N45" s="83">
        <v>142.3</v>
      </c>
      <c r="O45" s="83">
        <v>211.825</v>
      </c>
      <c r="P45" s="83">
        <v>-5.025000000000006</v>
      </c>
      <c r="Q45" s="83">
        <v>225.8</v>
      </c>
      <c r="R45" s="83">
        <v>456.446</v>
      </c>
      <c r="S45" s="83">
        <v>-1.093999999999994</v>
      </c>
      <c r="T45" s="83">
        <v>488.61</v>
      </c>
    </row>
    <row r="46" spans="1:20" ht="21.75" customHeight="1">
      <c r="A46" s="92">
        <v>41</v>
      </c>
      <c r="B46" s="80" t="s">
        <v>51</v>
      </c>
      <c r="C46" s="83">
        <v>47.125</v>
      </c>
      <c r="D46" s="83">
        <v>5.814999999999998</v>
      </c>
      <c r="E46" s="83">
        <v>47.5</v>
      </c>
      <c r="F46" s="83">
        <v>46.875</v>
      </c>
      <c r="G46" s="83">
        <v>0.384999999999998</v>
      </c>
      <c r="H46" s="83">
        <v>49</v>
      </c>
      <c r="I46" s="83">
        <v>60.5</v>
      </c>
      <c r="J46" s="83">
        <v>2.5700000000000003</v>
      </c>
      <c r="K46" s="83">
        <v>64</v>
      </c>
      <c r="L46" s="83">
        <v>144.75</v>
      </c>
      <c r="M46" s="83">
        <v>9.72999999999999</v>
      </c>
      <c r="N46" s="83">
        <v>152</v>
      </c>
      <c r="O46" s="83">
        <v>236.5</v>
      </c>
      <c r="P46" s="83">
        <v>19.650000000000006</v>
      </c>
      <c r="Q46" s="83">
        <v>246</v>
      </c>
      <c r="R46" s="83">
        <v>506.5</v>
      </c>
      <c r="S46" s="83">
        <v>48.95999999999998</v>
      </c>
      <c r="T46" s="83">
        <v>527</v>
      </c>
    </row>
    <row r="47" spans="1:20" ht="21.75" customHeight="1">
      <c r="A47" s="27">
        <v>42</v>
      </c>
      <c r="B47" s="80" t="s">
        <v>22</v>
      </c>
      <c r="C47" s="83">
        <v>54.165</v>
      </c>
      <c r="D47" s="83">
        <v>12.854999999999997</v>
      </c>
      <c r="E47" s="83">
        <v>65</v>
      </c>
      <c r="F47" s="83">
        <v>60.4</v>
      </c>
      <c r="G47" s="83">
        <v>13.909999999999997</v>
      </c>
      <c r="H47" s="83">
        <v>69.2</v>
      </c>
      <c r="I47" s="83">
        <v>57.9</v>
      </c>
      <c r="J47" s="83">
        <v>-0.030000000000001137</v>
      </c>
      <c r="K47" s="83">
        <v>59.8</v>
      </c>
      <c r="L47" s="83">
        <v>144.1125</v>
      </c>
      <c r="M47" s="83">
        <v>9.092500000000001</v>
      </c>
      <c r="N47" s="83">
        <v>147.78</v>
      </c>
      <c r="O47" s="83">
        <v>224</v>
      </c>
      <c r="P47" s="83">
        <v>7.150000000000006</v>
      </c>
      <c r="Q47" s="83">
        <v>224</v>
      </c>
      <c r="R47" s="83">
        <v>457.33500000000004</v>
      </c>
      <c r="S47" s="83">
        <v>-0.20499999999998408</v>
      </c>
      <c r="T47" s="83">
        <v>466.67</v>
      </c>
    </row>
    <row r="48" spans="1:20" ht="21.75" customHeight="1">
      <c r="A48" s="27">
        <v>43</v>
      </c>
      <c r="B48" s="78" t="s">
        <v>43</v>
      </c>
      <c r="C48" s="83">
        <v>43.584999999999994</v>
      </c>
      <c r="D48" s="83">
        <v>2.2749999999999915</v>
      </c>
      <c r="E48" s="83">
        <v>52.22</v>
      </c>
      <c r="F48" s="83">
        <v>42.64</v>
      </c>
      <c r="G48" s="83">
        <v>-3.8500000000000014</v>
      </c>
      <c r="H48" s="83">
        <v>47.4</v>
      </c>
      <c r="I48" s="83">
        <v>49.06</v>
      </c>
      <c r="J48" s="83">
        <v>-8.869999999999997</v>
      </c>
      <c r="K48" s="83">
        <v>53.2</v>
      </c>
      <c r="L48" s="83">
        <v>140.92000000000002</v>
      </c>
      <c r="M48" s="83">
        <v>5.900000000000006</v>
      </c>
      <c r="N48" s="83">
        <v>155.6</v>
      </c>
      <c r="O48" s="83">
        <v>226.6</v>
      </c>
      <c r="P48" s="83">
        <v>9.75</v>
      </c>
      <c r="Q48" s="83">
        <v>262.8</v>
      </c>
      <c r="R48" s="83">
        <v>471.61</v>
      </c>
      <c r="S48" s="83">
        <v>14.069999999999993</v>
      </c>
      <c r="T48" s="83">
        <v>538.89</v>
      </c>
    </row>
    <row r="49" spans="1:20" ht="21.75" customHeight="1">
      <c r="A49" s="92">
        <v>44</v>
      </c>
      <c r="B49" s="78" t="s">
        <v>57</v>
      </c>
      <c r="C49" s="83">
        <v>43.47285714285714</v>
      </c>
      <c r="D49" s="83">
        <v>2.162857142857135</v>
      </c>
      <c r="E49" s="83">
        <v>44.33</v>
      </c>
      <c r="F49" s="83">
        <v>44.68571428571429</v>
      </c>
      <c r="G49" s="83">
        <v>-1.8042857142857116</v>
      </c>
      <c r="H49" s="83">
        <v>44.8</v>
      </c>
      <c r="I49" s="83">
        <v>53.2</v>
      </c>
      <c r="J49" s="83">
        <v>-4.729999999999997</v>
      </c>
      <c r="K49" s="83">
        <v>53.2</v>
      </c>
      <c r="L49" s="83">
        <v>132.4</v>
      </c>
      <c r="M49" s="83">
        <v>-2.6200000000000045</v>
      </c>
      <c r="N49" s="83">
        <v>134</v>
      </c>
      <c r="O49" s="95">
        <v>264.7583333333334</v>
      </c>
      <c r="P49" s="96">
        <v>47.90833333333339</v>
      </c>
      <c r="Q49" s="95">
        <v>276.11</v>
      </c>
      <c r="R49" s="95">
        <v>486.1116666666666</v>
      </c>
      <c r="S49" s="96">
        <v>28.5716666666666</v>
      </c>
      <c r="T49" s="95">
        <v>488.89</v>
      </c>
    </row>
    <row r="50" spans="1:20" ht="21.75" customHeight="1" thickBot="1">
      <c r="A50" s="92">
        <v>45</v>
      </c>
      <c r="B50" s="88" t="s">
        <v>34</v>
      </c>
      <c r="C50" s="83">
        <v>35.21</v>
      </c>
      <c r="D50" s="83">
        <v>-6.100000000000001</v>
      </c>
      <c r="E50" s="83">
        <v>36.67</v>
      </c>
      <c r="F50" s="83">
        <v>48.5</v>
      </c>
      <c r="G50" s="83">
        <v>2.009999999999998</v>
      </c>
      <c r="H50" s="83">
        <v>56</v>
      </c>
      <c r="I50" s="83">
        <v>59.9</v>
      </c>
      <c r="J50" s="83">
        <v>1.9699999999999989</v>
      </c>
      <c r="K50" s="83">
        <v>59.9</v>
      </c>
      <c r="L50" s="83">
        <v>149.255</v>
      </c>
      <c r="M50" s="83">
        <v>14.234999999999985</v>
      </c>
      <c r="N50" s="83">
        <v>152</v>
      </c>
      <c r="O50" s="83">
        <v>202</v>
      </c>
      <c r="P50" s="83">
        <v>-14.849999999999994</v>
      </c>
      <c r="Q50" s="83">
        <v>220</v>
      </c>
      <c r="R50" s="83">
        <v>488.885</v>
      </c>
      <c r="S50" s="83">
        <v>31.34499999999997</v>
      </c>
      <c r="T50" s="83">
        <v>494.44</v>
      </c>
    </row>
    <row r="51" spans="1:20" ht="33" customHeight="1" thickBot="1">
      <c r="A51" s="127" t="s">
        <v>4</v>
      </c>
      <c r="B51" s="128"/>
      <c r="C51" s="48">
        <f>AVERAGE(C6:C50)</f>
        <v>43.43085978835979</v>
      </c>
      <c r="D51" s="83">
        <f>C51-41.31</f>
        <v>2.1208597883597875</v>
      </c>
      <c r="E51" s="49">
        <f>AVERAGE(E6:E50)</f>
        <v>46.90377777777776</v>
      </c>
      <c r="F51" s="50">
        <f>AVERAGE(F6:F50)</f>
        <v>47.173062786596134</v>
      </c>
      <c r="G51" s="83">
        <f>F51-46.49</f>
        <v>0.6830627865961318</v>
      </c>
      <c r="H51" s="51">
        <f>AVERAGE(H6:H50)</f>
        <v>51.08577777777778</v>
      </c>
      <c r="I51" s="48">
        <f>AVERAGE(I6:I50)</f>
        <v>58.058956790123446</v>
      </c>
      <c r="J51" s="83">
        <f>I51-57.93</f>
        <v>0.1289567901234463</v>
      </c>
      <c r="K51" s="49">
        <f>AVERAGE(K6:K50)</f>
        <v>62.37777777777778</v>
      </c>
      <c r="L51" s="50">
        <f>AVERAGE(L6:L50)</f>
        <v>140.5841407407407</v>
      </c>
      <c r="M51" s="83">
        <f>L51-135.02</f>
        <v>5.564140740740697</v>
      </c>
      <c r="N51" s="51">
        <f>AVERAGE(N6:N50)</f>
        <v>151.05400000000003</v>
      </c>
      <c r="O51" s="48">
        <f>AVERAGE(O6:O50)</f>
        <v>224.642438271605</v>
      </c>
      <c r="P51" s="83">
        <f>O51-216.85</f>
        <v>7.792438271604993</v>
      </c>
      <c r="Q51" s="49">
        <f>AVERAGE(Q6:Q50)</f>
        <v>244.12644444444442</v>
      </c>
      <c r="R51" s="50">
        <f>AVERAGE(R6:R50)</f>
        <v>486.65538148148147</v>
      </c>
      <c r="S51" s="83">
        <f>R51-457.54</f>
        <v>29.11538148148145</v>
      </c>
      <c r="T51" s="49">
        <f>AVERAGE(T6:T50)</f>
        <v>520.5317777777777</v>
      </c>
    </row>
    <row r="52" spans="1:20" ht="26.25" customHeight="1" thickBot="1">
      <c r="A52" s="99" t="s">
        <v>16</v>
      </c>
      <c r="B52" s="100"/>
      <c r="C52" s="52"/>
      <c r="D52" s="53"/>
      <c r="E52" s="54">
        <f>MIN(E6:E50)</f>
        <v>36.67</v>
      </c>
      <c r="F52" s="55"/>
      <c r="G52" s="53"/>
      <c r="H52" s="56">
        <f>MIN(H6:H50)</f>
        <v>40</v>
      </c>
      <c r="I52" s="57"/>
      <c r="J52" s="53"/>
      <c r="K52" s="54">
        <f>MIN(K6:K50)</f>
        <v>47</v>
      </c>
      <c r="L52" s="55"/>
      <c r="M52" s="53"/>
      <c r="N52" s="56">
        <f>MIN(N6:N50)</f>
        <v>126</v>
      </c>
      <c r="O52" s="57"/>
      <c r="P52" s="53"/>
      <c r="Q52" s="54">
        <f>AVERAGE(MIN(Q6:Q50))</f>
        <v>179</v>
      </c>
      <c r="R52" s="55"/>
      <c r="S52" s="53"/>
      <c r="T52" s="54">
        <f>MIN(T6:T50)</f>
        <v>364</v>
      </c>
    </row>
    <row r="53" spans="1:5" ht="12.75">
      <c r="A53" s="59" t="s">
        <v>70</v>
      </c>
      <c r="B53" s="60"/>
      <c r="C53" s="60"/>
      <c r="E53" s="58"/>
    </row>
    <row r="54" ht="12.75">
      <c r="A54" s="61" t="s">
        <v>72</v>
      </c>
    </row>
    <row r="55" ht="12.75">
      <c r="A55" s="11" t="s">
        <v>73</v>
      </c>
    </row>
    <row r="56" ht="12.75">
      <c r="A56" s="11" t="s">
        <v>74</v>
      </c>
    </row>
    <row r="57" ht="12.75">
      <c r="A57" s="11" t="s">
        <v>75</v>
      </c>
    </row>
    <row r="58" ht="12.75">
      <c r="A58" s="11" t="s">
        <v>76</v>
      </c>
    </row>
    <row r="59" ht="12.75">
      <c r="A59" s="11" t="s">
        <v>77</v>
      </c>
    </row>
    <row r="60" ht="12.75">
      <c r="A60" s="11" t="s">
        <v>78</v>
      </c>
    </row>
    <row r="61" ht="12.75">
      <c r="A61" s="11"/>
    </row>
  </sheetData>
  <sheetProtection/>
  <mergeCells count="12">
    <mergeCell ref="A52:B52"/>
    <mergeCell ref="A51:B51"/>
    <mergeCell ref="A1:T1"/>
    <mergeCell ref="L3:N3"/>
    <mergeCell ref="A3:A4"/>
    <mergeCell ref="B3:B4"/>
    <mergeCell ref="C3:E3"/>
    <mergeCell ref="F3:H3"/>
    <mergeCell ref="I3:K3"/>
    <mergeCell ref="O3:Q3"/>
    <mergeCell ref="R3:T3"/>
    <mergeCell ref="A2:T2"/>
  </mergeCells>
  <printOptions/>
  <pageMargins left="0" right="0" top="0.1968503937007874" bottom="0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O40" sqref="O40"/>
    </sheetView>
  </sheetViews>
  <sheetFormatPr defaultColWidth="9.00390625" defaultRowHeight="12.75"/>
  <cols>
    <col min="1" max="1" width="4.50390625" style="0" customWidth="1"/>
    <col min="2" max="2" width="20.125" style="0" customWidth="1"/>
  </cols>
  <sheetData>
    <row r="1" spans="1:11" ht="13.5" thickBot="1">
      <c r="A1" s="129" t="s">
        <v>79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92.25" customHeight="1" thickBot="1">
      <c r="A2" s="69" t="s">
        <v>58</v>
      </c>
      <c r="B2" s="70" t="s">
        <v>1</v>
      </c>
      <c r="C2" s="71" t="s">
        <v>2</v>
      </c>
      <c r="D2" s="71" t="s">
        <v>3</v>
      </c>
      <c r="E2" s="71" t="s">
        <v>63</v>
      </c>
      <c r="F2" s="72" t="s">
        <v>64</v>
      </c>
      <c r="G2" s="72" t="s">
        <v>65</v>
      </c>
      <c r="H2" s="72" t="s">
        <v>66</v>
      </c>
      <c r="I2" s="72" t="s">
        <v>67</v>
      </c>
      <c r="J2" s="72" t="s">
        <v>68</v>
      </c>
      <c r="K2" s="73" t="s">
        <v>69</v>
      </c>
    </row>
    <row r="3" spans="1:11" s="65" customFormat="1" ht="18" customHeight="1">
      <c r="A3" s="66">
        <v>1</v>
      </c>
      <c r="B3" s="67">
        <v>2</v>
      </c>
      <c r="C3" s="68">
        <v>3</v>
      </c>
      <c r="D3" s="68">
        <v>4</v>
      </c>
      <c r="E3" s="68">
        <v>5</v>
      </c>
      <c r="F3" s="68">
        <v>6</v>
      </c>
      <c r="G3" s="68">
        <v>7</v>
      </c>
      <c r="H3" s="68">
        <v>8</v>
      </c>
      <c r="I3" s="68">
        <v>9</v>
      </c>
      <c r="J3" s="68">
        <v>10</v>
      </c>
      <c r="K3" s="68">
        <v>11</v>
      </c>
    </row>
    <row r="4" spans="1:11" ht="18" customHeight="1">
      <c r="A4" s="4">
        <v>1</v>
      </c>
      <c r="B4" s="3" t="s">
        <v>44</v>
      </c>
      <c r="C4" s="5">
        <v>31.29</v>
      </c>
      <c r="D4" s="64">
        <v>32.29</v>
      </c>
      <c r="E4" s="5">
        <v>39</v>
      </c>
      <c r="F4" s="5">
        <v>47.5</v>
      </c>
      <c r="G4" s="1">
        <v>47.5</v>
      </c>
      <c r="H4" s="1">
        <v>136</v>
      </c>
      <c r="I4" s="8">
        <v>129.7</v>
      </c>
      <c r="J4" s="5">
        <v>233</v>
      </c>
      <c r="K4" s="1">
        <v>505.5</v>
      </c>
    </row>
    <row r="5" spans="1:11" ht="18" customHeight="1">
      <c r="A5" s="4">
        <v>2</v>
      </c>
      <c r="B5" s="3" t="s">
        <v>29</v>
      </c>
      <c r="C5" s="5">
        <v>39.16600000000001</v>
      </c>
      <c r="D5" s="64">
        <v>48.075</v>
      </c>
      <c r="E5" s="5">
        <v>34.082499999999996</v>
      </c>
      <c r="F5" s="5">
        <v>38.55</v>
      </c>
      <c r="G5" s="1">
        <v>43</v>
      </c>
      <c r="H5" s="1">
        <v>134.93333333333334</v>
      </c>
      <c r="I5" s="8">
        <v>126.80000000000001</v>
      </c>
      <c r="J5" s="5">
        <v>212.04000000000002</v>
      </c>
      <c r="K5" s="1">
        <v>522.556</v>
      </c>
    </row>
    <row r="6" spans="1:11" ht="18" customHeight="1">
      <c r="A6" s="4">
        <v>3</v>
      </c>
      <c r="B6" s="3" t="s">
        <v>39</v>
      </c>
      <c r="C6" s="5">
        <v>32.834</v>
      </c>
      <c r="D6" s="64">
        <v>41.71</v>
      </c>
      <c r="E6" s="5">
        <v>43.99</v>
      </c>
      <c r="F6" s="5">
        <v>43.64666666666667</v>
      </c>
      <c r="G6" s="1">
        <v>43.6325</v>
      </c>
      <c r="H6" s="1">
        <v>128.725</v>
      </c>
      <c r="I6" s="8">
        <v>117.83333333333333</v>
      </c>
      <c r="J6" s="5">
        <v>216.20000000000002</v>
      </c>
      <c r="K6" s="1">
        <v>481.245</v>
      </c>
    </row>
    <row r="7" spans="1:11" ht="18" customHeight="1">
      <c r="A7" s="6">
        <v>4</v>
      </c>
      <c r="B7" s="2" t="s">
        <v>45</v>
      </c>
      <c r="C7" s="5">
        <v>41.75</v>
      </c>
      <c r="D7" s="64">
        <v>41</v>
      </c>
      <c r="E7" s="5">
        <v>43.125</v>
      </c>
      <c r="F7" s="5">
        <v>50.775</v>
      </c>
      <c r="G7" s="1">
        <v>46.25</v>
      </c>
      <c r="H7" s="1">
        <v>131</v>
      </c>
      <c r="I7" s="8">
        <v>124.12</v>
      </c>
      <c r="J7" s="5">
        <v>219.25</v>
      </c>
      <c r="K7" s="1">
        <v>422</v>
      </c>
    </row>
    <row r="8" spans="1:11" ht="18" customHeight="1">
      <c r="A8" s="4">
        <v>5</v>
      </c>
      <c r="B8" s="3" t="s">
        <v>52</v>
      </c>
      <c r="C8" s="5">
        <v>36.048</v>
      </c>
      <c r="D8" s="64">
        <v>36.25</v>
      </c>
      <c r="E8" s="5">
        <v>42.614</v>
      </c>
      <c r="F8" s="5">
        <v>43.33</v>
      </c>
      <c r="G8" s="1">
        <v>46</v>
      </c>
      <c r="H8" s="1">
        <v>124</v>
      </c>
      <c r="I8" s="8">
        <v>119.8</v>
      </c>
      <c r="J8" s="5">
        <v>205.8</v>
      </c>
      <c r="K8" s="1">
        <v>477.78</v>
      </c>
    </row>
    <row r="9" spans="1:11" ht="18" customHeight="1">
      <c r="A9" s="4">
        <v>6</v>
      </c>
      <c r="B9" s="3" t="s">
        <v>53</v>
      </c>
      <c r="C9" s="5">
        <v>36</v>
      </c>
      <c r="D9" s="64">
        <v>41.54</v>
      </c>
      <c r="E9" s="5">
        <v>41.754000000000005</v>
      </c>
      <c r="F9" s="5">
        <v>36.665</v>
      </c>
      <c r="G9" s="1">
        <v>44.53333333333333</v>
      </c>
      <c r="H9" s="1">
        <v>128</v>
      </c>
      <c r="I9" s="8">
        <v>117.9</v>
      </c>
      <c r="J9" s="5">
        <v>188</v>
      </c>
      <c r="K9" s="1">
        <v>450</v>
      </c>
    </row>
    <row r="10" spans="1:11" ht="18" customHeight="1">
      <c r="A10" s="6">
        <v>7</v>
      </c>
      <c r="B10" s="2" t="s">
        <v>30</v>
      </c>
      <c r="C10" s="5">
        <v>37.532000000000004</v>
      </c>
      <c r="D10" s="64">
        <v>43.345</v>
      </c>
      <c r="E10" s="5">
        <v>41.375</v>
      </c>
      <c r="F10" s="5">
        <v>38.02</v>
      </c>
      <c r="G10" s="1">
        <v>46</v>
      </c>
      <c r="H10" s="1">
        <v>144.775</v>
      </c>
      <c r="I10" s="8">
        <v>124.7325</v>
      </c>
      <c r="J10" s="5">
        <v>200.35999999999999</v>
      </c>
      <c r="K10" s="1">
        <v>460.2075</v>
      </c>
    </row>
    <row r="11" spans="1:11" ht="18" customHeight="1">
      <c r="A11" s="4">
        <v>8</v>
      </c>
      <c r="B11" s="3" t="s">
        <v>23</v>
      </c>
      <c r="C11" s="5">
        <v>33.33</v>
      </c>
      <c r="D11" s="64">
        <v>37.650000000000006</v>
      </c>
      <c r="E11" s="5">
        <v>43.93000000000001</v>
      </c>
      <c r="F11" s="5">
        <v>38.97</v>
      </c>
      <c r="G11" s="1">
        <v>42.63333333333333</v>
      </c>
      <c r="H11" s="1">
        <v>127.97999999999999</v>
      </c>
      <c r="I11" s="8">
        <v>120.4</v>
      </c>
      <c r="J11" s="5">
        <v>187.9</v>
      </c>
      <c r="K11" s="1">
        <v>422.64</v>
      </c>
    </row>
    <row r="12" spans="1:11" ht="18" customHeight="1">
      <c r="A12" s="4">
        <v>9</v>
      </c>
      <c r="B12" s="3" t="s">
        <v>17</v>
      </c>
      <c r="C12" s="5">
        <v>44.69</v>
      </c>
      <c r="D12" s="64">
        <v>43.39000000000001</v>
      </c>
      <c r="E12" s="5">
        <v>48.06</v>
      </c>
      <c r="F12" s="5">
        <v>36.64</v>
      </c>
      <c r="G12" s="1">
        <v>53.912</v>
      </c>
      <c r="H12" s="1">
        <v>136.31666666666666</v>
      </c>
      <c r="I12" s="8">
        <v>127.91666666666667</v>
      </c>
      <c r="J12" s="5">
        <v>246.65</v>
      </c>
      <c r="K12" s="1">
        <v>469.13000000000005</v>
      </c>
    </row>
    <row r="13" spans="1:11" ht="18" customHeight="1">
      <c r="A13" s="4">
        <v>10</v>
      </c>
      <c r="B13" s="3" t="s">
        <v>18</v>
      </c>
      <c r="C13" s="5">
        <v>40.25</v>
      </c>
      <c r="D13" s="64">
        <v>38.87</v>
      </c>
      <c r="E13" s="5">
        <v>51.519999999999996</v>
      </c>
      <c r="F13" s="5">
        <v>43.655</v>
      </c>
      <c r="G13" s="1">
        <v>48.660000000000004</v>
      </c>
      <c r="H13" s="1">
        <v>154.26333333333332</v>
      </c>
      <c r="I13" s="8">
        <v>141.78333333333333</v>
      </c>
      <c r="J13" s="5">
        <v>214</v>
      </c>
      <c r="K13" s="1">
        <v>472.22</v>
      </c>
    </row>
    <row r="14" spans="1:11" ht="18" customHeight="1">
      <c r="A14" s="4">
        <v>11</v>
      </c>
      <c r="B14" s="3" t="s">
        <v>31</v>
      </c>
      <c r="C14" s="5">
        <v>31.83</v>
      </c>
      <c r="D14" s="64">
        <v>41.17</v>
      </c>
      <c r="E14" s="5">
        <v>37.763333333333335</v>
      </c>
      <c r="F14" s="5">
        <v>40.82333333333333</v>
      </c>
      <c r="G14" s="1">
        <v>49.25</v>
      </c>
      <c r="H14" s="1">
        <v>134.86666666666667</v>
      </c>
      <c r="I14" s="8">
        <v>133</v>
      </c>
      <c r="J14" s="5">
        <v>206.9333333333333</v>
      </c>
      <c r="K14" s="1">
        <v>451.94500000000005</v>
      </c>
    </row>
    <row r="15" spans="1:11" ht="18" customHeight="1">
      <c r="A15" s="6">
        <v>12</v>
      </c>
      <c r="B15" s="2" t="s">
        <v>19</v>
      </c>
      <c r="C15" s="5">
        <v>28.46</v>
      </c>
      <c r="D15" s="64">
        <v>39.019999999999996</v>
      </c>
      <c r="E15" s="5">
        <v>43.22</v>
      </c>
      <c r="F15" s="5">
        <v>41.075</v>
      </c>
      <c r="G15" s="1">
        <v>47.2</v>
      </c>
      <c r="H15" s="1">
        <v>136.38000000000002</v>
      </c>
      <c r="I15" s="8">
        <v>123.8</v>
      </c>
      <c r="J15" s="5">
        <v>229.26399999999998</v>
      </c>
      <c r="K15" s="1">
        <v>517.4649999999999</v>
      </c>
    </row>
    <row r="16" spans="1:11" ht="18" customHeight="1">
      <c r="A16" s="4">
        <v>13</v>
      </c>
      <c r="B16" s="3" t="s">
        <v>32</v>
      </c>
      <c r="C16" s="5">
        <v>33.757999999999996</v>
      </c>
      <c r="D16" s="64">
        <v>35.232</v>
      </c>
      <c r="E16" s="5">
        <v>31.804000000000002</v>
      </c>
      <c r="F16" s="5">
        <v>42.952</v>
      </c>
      <c r="G16" s="1">
        <v>43.2</v>
      </c>
      <c r="H16" s="1">
        <v>138.85999999999999</v>
      </c>
      <c r="I16" s="8">
        <v>134.14285714285714</v>
      </c>
      <c r="J16" s="5">
        <v>216.84</v>
      </c>
      <c r="K16" s="1">
        <v>457.466</v>
      </c>
    </row>
    <row r="17" spans="1:11" ht="18" customHeight="1">
      <c r="A17" s="4">
        <v>14</v>
      </c>
      <c r="B17" s="3" t="s">
        <v>24</v>
      </c>
      <c r="C17" s="5">
        <v>35.89666666666667</v>
      </c>
      <c r="D17" s="64">
        <v>38.9625</v>
      </c>
      <c r="E17" s="5">
        <v>42.16499999999999</v>
      </c>
      <c r="F17" s="5">
        <v>40.38333333333333</v>
      </c>
      <c r="G17" s="1">
        <v>46.16</v>
      </c>
      <c r="H17" s="1">
        <v>132.66666666666666</v>
      </c>
      <c r="I17" s="8">
        <v>123.13333333333334</v>
      </c>
      <c r="J17" s="5">
        <v>214.18666666666664</v>
      </c>
      <c r="K17" s="1">
        <v>438.77666666666664</v>
      </c>
    </row>
    <row r="18" spans="1:11" ht="18" customHeight="1">
      <c r="A18" s="4">
        <v>15</v>
      </c>
      <c r="B18" s="3" t="s">
        <v>25</v>
      </c>
      <c r="C18" s="5">
        <v>36.82</v>
      </c>
      <c r="D18" s="64">
        <v>39.9975</v>
      </c>
      <c r="E18" s="5">
        <v>44.275</v>
      </c>
      <c r="F18" s="5">
        <v>42.538333333333334</v>
      </c>
      <c r="G18" s="1">
        <v>46.4</v>
      </c>
      <c r="H18" s="1">
        <v>145.42333333333337</v>
      </c>
      <c r="I18" s="8">
        <v>128.30166666666665</v>
      </c>
      <c r="J18" s="5">
        <v>218.49</v>
      </c>
      <c r="K18" s="1">
        <v>440.99799999999993</v>
      </c>
    </row>
    <row r="19" spans="1:11" ht="18" customHeight="1">
      <c r="A19" s="4">
        <v>16</v>
      </c>
      <c r="B19" s="3" t="s">
        <v>35</v>
      </c>
      <c r="C19" s="5">
        <v>34.980000000000004</v>
      </c>
      <c r="D19" s="64">
        <v>43.660000000000004</v>
      </c>
      <c r="E19" s="5">
        <v>44.586</v>
      </c>
      <c r="F19" s="5">
        <v>40.625</v>
      </c>
      <c r="G19" s="1">
        <v>49.42</v>
      </c>
      <c r="H19" s="1">
        <v>143.636</v>
      </c>
      <c r="I19" s="8">
        <v>129.594</v>
      </c>
      <c r="J19" s="5">
        <v>260.832</v>
      </c>
      <c r="K19" s="1">
        <v>473.276</v>
      </c>
    </row>
    <row r="20" spans="1:11" ht="18" customHeight="1">
      <c r="A20" s="4">
        <v>17</v>
      </c>
      <c r="B20" s="3" t="s">
        <v>26</v>
      </c>
      <c r="C20" s="5">
        <v>32</v>
      </c>
      <c r="D20" s="64">
        <v>30.66</v>
      </c>
      <c r="E20" s="5">
        <v>38.18</v>
      </c>
      <c r="F20" s="5">
        <v>43.28</v>
      </c>
      <c r="G20" s="9">
        <v>49.95</v>
      </c>
      <c r="H20" s="1">
        <v>137.95</v>
      </c>
      <c r="I20" s="8">
        <v>126.95</v>
      </c>
      <c r="J20" s="5">
        <v>213.9</v>
      </c>
      <c r="K20" s="1">
        <v>480.415</v>
      </c>
    </row>
    <row r="21" spans="1:11" ht="18" customHeight="1">
      <c r="A21" s="4">
        <v>18</v>
      </c>
      <c r="B21" s="3" t="s">
        <v>46</v>
      </c>
      <c r="C21" s="5">
        <v>34.16</v>
      </c>
      <c r="D21" s="64">
        <v>37.908</v>
      </c>
      <c r="E21" s="5">
        <v>41.519999999999996</v>
      </c>
      <c r="F21" s="5">
        <v>40.760000000000005</v>
      </c>
      <c r="G21" s="1">
        <v>44.4</v>
      </c>
      <c r="H21" s="1">
        <v>132.32</v>
      </c>
      <c r="I21" s="8">
        <v>127.52000000000001</v>
      </c>
      <c r="J21" s="5">
        <v>200.72</v>
      </c>
      <c r="K21" s="1">
        <v>459.55999999999995</v>
      </c>
    </row>
    <row r="22" spans="1:11" ht="18" customHeight="1">
      <c r="A22" s="4">
        <v>19</v>
      </c>
      <c r="B22" s="3" t="s">
        <v>59</v>
      </c>
      <c r="C22" s="5">
        <v>34.167500000000004</v>
      </c>
      <c r="D22" s="64">
        <v>35.34</v>
      </c>
      <c r="E22" s="5">
        <v>43.045</v>
      </c>
      <c r="F22" s="5">
        <v>36.718</v>
      </c>
      <c r="G22" s="1">
        <v>45.788</v>
      </c>
      <c r="H22" s="1">
        <v>145.95999999999998</v>
      </c>
      <c r="I22" s="8">
        <v>126.678</v>
      </c>
      <c r="J22" s="5">
        <v>206.6</v>
      </c>
      <c r="K22" s="1">
        <v>476.61199999999997</v>
      </c>
    </row>
    <row r="23" spans="1:11" ht="18" customHeight="1">
      <c r="A23" s="4">
        <v>20</v>
      </c>
      <c r="B23" s="10" t="s">
        <v>60</v>
      </c>
      <c r="C23" s="5">
        <v>38.37714285714286</v>
      </c>
      <c r="D23" s="64">
        <v>39.946666666666665</v>
      </c>
      <c r="E23" s="5">
        <v>45.50285714285714</v>
      </c>
      <c r="F23" s="5">
        <v>37.2225</v>
      </c>
      <c r="G23" s="1">
        <v>45.31111111111111</v>
      </c>
      <c r="H23" s="1">
        <v>128.325</v>
      </c>
      <c r="I23" s="8">
        <v>123.34444444444446</v>
      </c>
      <c r="J23" s="5">
        <v>263.9544444444444</v>
      </c>
      <c r="K23" s="1">
        <v>435.0433333333333</v>
      </c>
    </row>
    <row r="24" spans="1:11" ht="18" customHeight="1">
      <c r="A24" s="4">
        <v>21</v>
      </c>
      <c r="B24" s="3" t="s">
        <v>36</v>
      </c>
      <c r="C24" s="5">
        <v>38.63</v>
      </c>
      <c r="D24" s="64">
        <v>42.660000000000004</v>
      </c>
      <c r="E24" s="5">
        <v>48.85857142857143</v>
      </c>
      <c r="F24" s="5">
        <v>42.42636363636364</v>
      </c>
      <c r="G24" s="1">
        <v>47.60454545454545</v>
      </c>
      <c r="H24" s="1">
        <v>137.18636363636364</v>
      </c>
      <c r="I24" s="8">
        <v>127.41090909090907</v>
      </c>
      <c r="J24" s="5">
        <v>242.36</v>
      </c>
      <c r="K24" s="1">
        <v>468.41181818181826</v>
      </c>
    </row>
    <row r="25" spans="1:11" ht="18" customHeight="1">
      <c r="A25" s="4">
        <v>22</v>
      </c>
      <c r="B25" s="3" t="s">
        <v>27</v>
      </c>
      <c r="C25" s="5">
        <v>36.053333333333335</v>
      </c>
      <c r="D25" s="64">
        <v>39.733333333333334</v>
      </c>
      <c r="E25" s="5">
        <v>45.14</v>
      </c>
      <c r="F25" s="5">
        <v>41.565</v>
      </c>
      <c r="G25" s="1">
        <v>44.575</v>
      </c>
      <c r="H25" s="1">
        <v>126.25999999999999</v>
      </c>
      <c r="I25" s="8">
        <v>123.8</v>
      </c>
      <c r="J25" s="5">
        <v>229.125</v>
      </c>
      <c r="K25" s="1">
        <v>425.88</v>
      </c>
    </row>
    <row r="26" spans="1:11" ht="18" customHeight="1">
      <c r="A26" s="4">
        <v>23</v>
      </c>
      <c r="B26" s="3" t="s">
        <v>61</v>
      </c>
      <c r="C26" s="5">
        <v>35.230000000000004</v>
      </c>
      <c r="D26" s="64">
        <v>38.807500000000005</v>
      </c>
      <c r="E26" s="5">
        <v>39.24333333333333</v>
      </c>
      <c r="F26" s="5">
        <v>38.285</v>
      </c>
      <c r="G26" s="1">
        <v>41.8</v>
      </c>
      <c r="H26" s="1">
        <v>120.78</v>
      </c>
      <c r="I26" s="8">
        <v>115.94000000000001</v>
      </c>
      <c r="J26" s="5">
        <v>202.46666666666667</v>
      </c>
      <c r="K26" s="1">
        <v>433.98</v>
      </c>
    </row>
    <row r="27" spans="1:11" ht="18" customHeight="1">
      <c r="A27" s="4">
        <v>24</v>
      </c>
      <c r="B27" s="3" t="s">
        <v>20</v>
      </c>
      <c r="C27" s="5">
        <v>33.272499999999994</v>
      </c>
      <c r="D27" s="64">
        <v>51.3</v>
      </c>
      <c r="E27" s="5">
        <v>38.49399999999999</v>
      </c>
      <c r="F27" s="5">
        <v>38.58</v>
      </c>
      <c r="G27" s="1">
        <v>47.07333333333333</v>
      </c>
      <c r="H27" s="1">
        <v>143.76666666666665</v>
      </c>
      <c r="I27" s="8">
        <v>125.82666666666667</v>
      </c>
      <c r="J27" s="5">
        <v>218.36666666666667</v>
      </c>
      <c r="K27" s="1">
        <v>478.8925</v>
      </c>
    </row>
    <row r="28" spans="1:11" ht="18" customHeight="1">
      <c r="A28" s="4">
        <v>25</v>
      </c>
      <c r="B28" s="3" t="s">
        <v>37</v>
      </c>
      <c r="C28" s="5">
        <v>43.55</v>
      </c>
      <c r="D28" s="64">
        <v>43.85</v>
      </c>
      <c r="E28" s="5">
        <v>46.065999999999995</v>
      </c>
      <c r="F28" s="5">
        <v>42.85999999999999</v>
      </c>
      <c r="G28" s="1">
        <v>48.980000000000004</v>
      </c>
      <c r="H28" s="1">
        <v>141.888</v>
      </c>
      <c r="I28" s="8">
        <v>123.2</v>
      </c>
      <c r="J28" s="5">
        <v>226.315</v>
      </c>
      <c r="K28" s="1">
        <v>485.91</v>
      </c>
    </row>
    <row r="29" spans="1:11" ht="18" customHeight="1">
      <c r="A29" s="4">
        <v>26</v>
      </c>
      <c r="B29" s="3" t="s">
        <v>33</v>
      </c>
      <c r="C29" s="5">
        <v>30.768</v>
      </c>
      <c r="D29" s="64">
        <v>33.1</v>
      </c>
      <c r="E29" s="5">
        <v>42.129999999999995</v>
      </c>
      <c r="F29" s="5">
        <v>38.2</v>
      </c>
      <c r="G29" s="1">
        <v>43.3</v>
      </c>
      <c r="H29" s="1">
        <v>130.26</v>
      </c>
      <c r="I29" s="8">
        <v>123.51999999999998</v>
      </c>
      <c r="J29" s="5">
        <v>205.202</v>
      </c>
      <c r="K29" s="1">
        <v>358.51000000000005</v>
      </c>
    </row>
    <row r="30" spans="1:11" ht="18" customHeight="1">
      <c r="A30" s="4">
        <v>27</v>
      </c>
      <c r="B30" s="3" t="s">
        <v>47</v>
      </c>
      <c r="C30" s="5">
        <v>36.202000000000005</v>
      </c>
      <c r="D30" s="64">
        <v>38.15</v>
      </c>
      <c r="E30" s="5">
        <v>39.356</v>
      </c>
      <c r="F30" s="5">
        <v>45</v>
      </c>
      <c r="G30" s="1">
        <v>44.4</v>
      </c>
      <c r="H30" s="1">
        <v>134.4</v>
      </c>
      <c r="I30" s="8">
        <v>125.1</v>
      </c>
      <c r="J30" s="5">
        <v>217.2</v>
      </c>
      <c r="K30" s="1">
        <v>441.6</v>
      </c>
    </row>
    <row r="31" spans="1:11" ht="18" customHeight="1">
      <c r="A31" s="4">
        <v>28</v>
      </c>
      <c r="B31" s="3" t="s">
        <v>48</v>
      </c>
      <c r="C31" s="5">
        <v>34.772499999999994</v>
      </c>
      <c r="D31" s="64">
        <v>39.825</v>
      </c>
      <c r="E31" s="5">
        <v>41.5</v>
      </c>
      <c r="F31" s="5">
        <v>42.25</v>
      </c>
      <c r="G31" s="1">
        <v>45.545</v>
      </c>
      <c r="H31" s="1">
        <v>136</v>
      </c>
      <c r="I31" s="8">
        <v>123.66666666666667</v>
      </c>
      <c r="J31" s="5">
        <v>209.5</v>
      </c>
      <c r="K31" s="1">
        <v>432.5625</v>
      </c>
    </row>
    <row r="32" spans="1:11" ht="18" customHeight="1">
      <c r="A32" s="4">
        <v>29</v>
      </c>
      <c r="B32" s="3" t="s">
        <v>49</v>
      </c>
      <c r="C32" s="5">
        <v>33.28</v>
      </c>
      <c r="D32" s="64">
        <v>37.38</v>
      </c>
      <c r="E32" s="5">
        <v>44.099999999999994</v>
      </c>
      <c r="F32" s="5">
        <v>41.68</v>
      </c>
      <c r="G32" s="1">
        <v>43.268</v>
      </c>
      <c r="H32" s="1">
        <v>135.22</v>
      </c>
      <c r="I32" s="8">
        <v>127.675</v>
      </c>
      <c r="J32" s="5">
        <v>197.56</v>
      </c>
      <c r="K32" s="1">
        <v>455</v>
      </c>
    </row>
    <row r="33" spans="1:11" ht="18" customHeight="1">
      <c r="A33" s="4">
        <v>30</v>
      </c>
      <c r="B33" s="3" t="s">
        <v>40</v>
      </c>
      <c r="C33" s="5">
        <v>34.115</v>
      </c>
      <c r="D33" s="64">
        <v>44.885000000000005</v>
      </c>
      <c r="E33" s="5">
        <v>46.080000000000005</v>
      </c>
      <c r="F33" s="5">
        <v>36.095</v>
      </c>
      <c r="G33" s="1">
        <v>45.556</v>
      </c>
      <c r="H33" s="1">
        <v>142.868</v>
      </c>
      <c r="I33" s="8">
        <v>131.6</v>
      </c>
      <c r="J33" s="5">
        <v>216.60999999999999</v>
      </c>
      <c r="K33" s="1">
        <v>441.875</v>
      </c>
    </row>
    <row r="34" spans="1:11" ht="18" customHeight="1">
      <c r="A34" s="4">
        <v>31</v>
      </c>
      <c r="B34" s="3" t="s">
        <v>50</v>
      </c>
      <c r="C34" s="5">
        <v>39.47375</v>
      </c>
      <c r="D34" s="64">
        <v>43.7475</v>
      </c>
      <c r="E34" s="5">
        <v>43.20125</v>
      </c>
      <c r="F34" s="5">
        <v>43.666250000000005</v>
      </c>
      <c r="G34" s="1">
        <v>44.625</v>
      </c>
      <c r="H34" s="1">
        <v>133.8</v>
      </c>
      <c r="I34" s="8">
        <v>125.975</v>
      </c>
      <c r="J34" s="5">
        <v>215.88875000000002</v>
      </c>
      <c r="K34" s="1">
        <v>453.80875000000003</v>
      </c>
    </row>
    <row r="35" spans="1:11" ht="18" customHeight="1">
      <c r="A35" s="4">
        <v>32</v>
      </c>
      <c r="B35" s="10" t="s">
        <v>41</v>
      </c>
      <c r="C35" s="5">
        <v>34.775999999999996</v>
      </c>
      <c r="D35" s="64">
        <v>46.64</v>
      </c>
      <c r="E35" s="5">
        <v>43.375</v>
      </c>
      <c r="F35" s="5">
        <v>42.478</v>
      </c>
      <c r="G35" s="1">
        <v>43.89</v>
      </c>
      <c r="H35" s="1">
        <v>136.48</v>
      </c>
      <c r="I35" s="8">
        <v>125.624</v>
      </c>
      <c r="J35" s="5">
        <v>218.56</v>
      </c>
      <c r="K35" s="1">
        <v>482.1700000000001</v>
      </c>
    </row>
    <row r="36" spans="1:11" ht="18" customHeight="1">
      <c r="A36" s="4">
        <v>33</v>
      </c>
      <c r="B36" s="3" t="s">
        <v>54</v>
      </c>
      <c r="C36" s="5">
        <v>33.664</v>
      </c>
      <c r="D36" s="64">
        <v>34.464</v>
      </c>
      <c r="E36" s="5">
        <v>39.272000000000006</v>
      </c>
      <c r="F36" s="5">
        <v>34.442</v>
      </c>
      <c r="G36" s="1">
        <v>44</v>
      </c>
      <c r="H36" s="1">
        <v>126</v>
      </c>
      <c r="I36" s="8">
        <v>112</v>
      </c>
      <c r="J36" s="5">
        <v>208</v>
      </c>
      <c r="K36" s="1">
        <v>461.11</v>
      </c>
    </row>
    <row r="37" spans="1:11" ht="18" customHeight="1">
      <c r="A37" s="4">
        <v>34</v>
      </c>
      <c r="B37" s="3" t="s">
        <v>55</v>
      </c>
      <c r="C37" s="5">
        <v>25.33</v>
      </c>
      <c r="D37" s="64">
        <v>43.08</v>
      </c>
      <c r="E37" s="5">
        <v>48</v>
      </c>
      <c r="F37" s="5">
        <v>39.552</v>
      </c>
      <c r="G37" s="1">
        <v>42.89</v>
      </c>
      <c r="H37" s="1">
        <v>126.09</v>
      </c>
      <c r="I37" s="8">
        <v>114.975</v>
      </c>
      <c r="J37" s="5">
        <v>180.16</v>
      </c>
      <c r="K37" s="1">
        <v>339.8</v>
      </c>
    </row>
    <row r="38" spans="1:11" ht="18" customHeight="1">
      <c r="A38" s="4">
        <v>35</v>
      </c>
      <c r="B38" s="3" t="s">
        <v>38</v>
      </c>
      <c r="C38" s="5"/>
      <c r="D38" s="64">
        <v>44.148</v>
      </c>
      <c r="E38" s="5">
        <v>41.04</v>
      </c>
      <c r="F38" s="5">
        <v>38.54</v>
      </c>
      <c r="G38" s="1">
        <v>49.8</v>
      </c>
      <c r="H38" s="1">
        <v>140.78</v>
      </c>
      <c r="I38" s="8">
        <v>131.48</v>
      </c>
      <c r="J38" s="5">
        <v>232</v>
      </c>
      <c r="K38" s="1">
        <v>486.105</v>
      </c>
    </row>
    <row r="39" spans="1:11" ht="18" customHeight="1">
      <c r="A39" s="4">
        <v>36</v>
      </c>
      <c r="B39" s="3" t="s">
        <v>62</v>
      </c>
      <c r="C39" s="5">
        <v>35.314</v>
      </c>
      <c r="D39" s="64">
        <v>41.242</v>
      </c>
      <c r="E39" s="5">
        <v>42.55</v>
      </c>
      <c r="F39" s="5">
        <v>45.73333333333333</v>
      </c>
      <c r="G39" s="1">
        <v>55.6</v>
      </c>
      <c r="H39" s="1">
        <v>146.4</v>
      </c>
      <c r="I39" s="8">
        <v>132.82</v>
      </c>
      <c r="J39" s="5">
        <v>192</v>
      </c>
      <c r="K39" s="1">
        <v>480.5533333333333</v>
      </c>
    </row>
    <row r="40" spans="1:11" ht="18" customHeight="1">
      <c r="A40" s="4">
        <v>37</v>
      </c>
      <c r="B40" s="3" t="s">
        <v>21</v>
      </c>
      <c r="C40" s="5">
        <v>30.67</v>
      </c>
      <c r="D40" s="64">
        <v>34.30200000000001</v>
      </c>
      <c r="E40" s="5">
        <v>34.155</v>
      </c>
      <c r="F40" s="5">
        <v>39.480000000000004</v>
      </c>
      <c r="G40" s="1">
        <v>52.975</v>
      </c>
      <c r="H40" s="1">
        <v>135.86</v>
      </c>
      <c r="I40" s="8">
        <v>128.74</v>
      </c>
      <c r="J40" s="5">
        <v>259.21999999999997</v>
      </c>
      <c r="K40" s="1">
        <v>452.805</v>
      </c>
    </row>
    <row r="41" spans="1:11" ht="18" customHeight="1">
      <c r="A41" s="4">
        <v>38</v>
      </c>
      <c r="B41" s="3" t="s">
        <v>42</v>
      </c>
      <c r="C41" s="5">
        <v>32.105000000000004</v>
      </c>
      <c r="D41" s="64">
        <v>40.47666666666667</v>
      </c>
      <c r="E41" s="5">
        <v>40.644999999999996</v>
      </c>
      <c r="F41" s="5">
        <v>42.426</v>
      </c>
      <c r="G41" s="1">
        <v>46.748000000000005</v>
      </c>
      <c r="H41" s="1">
        <v>132.175</v>
      </c>
      <c r="I41" s="8">
        <v>127.5</v>
      </c>
      <c r="J41" s="5">
        <v>215.64000000000001</v>
      </c>
      <c r="K41" s="1">
        <v>483.8866666666667</v>
      </c>
    </row>
    <row r="42" spans="1:11" ht="18" customHeight="1">
      <c r="A42" s="4">
        <v>39</v>
      </c>
      <c r="B42" s="3" t="s">
        <v>56</v>
      </c>
      <c r="C42" s="5">
        <v>37.217999999999996</v>
      </c>
      <c r="D42" s="64">
        <v>41.54</v>
      </c>
      <c r="E42" s="5">
        <v>43.296</v>
      </c>
      <c r="F42" s="5">
        <v>43.33</v>
      </c>
      <c r="G42" s="1">
        <v>44</v>
      </c>
      <c r="H42" s="1">
        <v>126</v>
      </c>
      <c r="I42" s="8">
        <v>116.8</v>
      </c>
      <c r="J42" s="5">
        <v>208</v>
      </c>
      <c r="K42" s="1">
        <v>477.78</v>
      </c>
    </row>
    <row r="43" spans="1:11" ht="18" customHeight="1">
      <c r="A43" s="4">
        <v>40</v>
      </c>
      <c r="B43" s="3" t="s">
        <v>28</v>
      </c>
      <c r="C43" s="5">
        <v>35.38</v>
      </c>
      <c r="D43" s="64">
        <v>33.07</v>
      </c>
      <c r="E43" s="5">
        <v>37.43</v>
      </c>
      <c r="F43" s="5">
        <v>40.175</v>
      </c>
      <c r="G43" s="1">
        <v>44.699999999999996</v>
      </c>
      <c r="H43" s="1">
        <v>122.925</v>
      </c>
      <c r="I43" s="8">
        <v>111.85</v>
      </c>
      <c r="J43" s="5">
        <v>205.33333333333334</v>
      </c>
      <c r="K43" s="1">
        <v>439.668</v>
      </c>
    </row>
    <row r="44" spans="1:11" ht="18" customHeight="1">
      <c r="A44" s="4">
        <v>41</v>
      </c>
      <c r="B44" s="3" t="s">
        <v>51</v>
      </c>
      <c r="C44" s="5">
        <v>46.126666666666665</v>
      </c>
      <c r="D44" s="64">
        <v>45.69333333333333</v>
      </c>
      <c r="E44" s="5">
        <v>49.13249999999999</v>
      </c>
      <c r="F44" s="5">
        <v>45</v>
      </c>
      <c r="G44" s="1">
        <v>45.78</v>
      </c>
      <c r="H44" s="1">
        <v>136.25</v>
      </c>
      <c r="I44" s="8">
        <v>127.7</v>
      </c>
      <c r="J44" s="5">
        <v>220.25</v>
      </c>
      <c r="K44" s="1">
        <v>464.055</v>
      </c>
    </row>
    <row r="45" spans="1:11" ht="18" customHeight="1">
      <c r="A45" s="4">
        <v>42</v>
      </c>
      <c r="B45" s="3" t="s">
        <v>22</v>
      </c>
      <c r="C45" s="5">
        <v>40</v>
      </c>
      <c r="D45" s="64">
        <v>44.004</v>
      </c>
      <c r="E45" s="5">
        <v>38.9375</v>
      </c>
      <c r="F45" s="5">
        <v>52.665</v>
      </c>
      <c r="G45" s="1">
        <v>61.879999999999995</v>
      </c>
      <c r="H45" s="1">
        <v>142.4</v>
      </c>
      <c r="I45" s="8">
        <v>142</v>
      </c>
      <c r="J45" s="5">
        <v>212</v>
      </c>
      <c r="K45" s="1">
        <v>464.445</v>
      </c>
    </row>
    <row r="46" spans="1:11" ht="18" customHeight="1">
      <c r="A46" s="4">
        <v>43</v>
      </c>
      <c r="B46" s="3" t="s">
        <v>43</v>
      </c>
      <c r="C46" s="5">
        <v>39.2825</v>
      </c>
      <c r="D46" s="64">
        <v>45.394999999999996</v>
      </c>
      <c r="E46" s="5">
        <v>45.63333333333333</v>
      </c>
      <c r="F46" s="5">
        <v>41.5425</v>
      </c>
      <c r="G46" s="1">
        <v>44.14</v>
      </c>
      <c r="H46" s="1">
        <v>131.44</v>
      </c>
      <c r="I46" s="8">
        <v>124.075</v>
      </c>
      <c r="J46" s="5">
        <v>217.85</v>
      </c>
      <c r="K46" s="1">
        <v>466.6775</v>
      </c>
    </row>
    <row r="47" spans="1:11" ht="18" customHeight="1">
      <c r="A47" s="4">
        <v>44</v>
      </c>
      <c r="B47" s="3" t="s">
        <v>57</v>
      </c>
      <c r="C47" s="5">
        <v>36.52111111111112</v>
      </c>
      <c r="D47" s="64">
        <v>43.08</v>
      </c>
      <c r="E47" s="5">
        <v>41.70666666666668</v>
      </c>
      <c r="F47" s="5">
        <v>43.04714285714285</v>
      </c>
      <c r="G47" s="1">
        <v>44.68571428571429</v>
      </c>
      <c r="H47" s="1">
        <v>129.2</v>
      </c>
      <c r="I47" s="8">
        <v>119.95</v>
      </c>
      <c r="J47" s="5">
        <v>253.64999999999998</v>
      </c>
      <c r="K47" s="1">
        <v>442.5933333333333</v>
      </c>
    </row>
    <row r="48" spans="1:11" ht="18" customHeight="1">
      <c r="A48" s="4">
        <v>45</v>
      </c>
      <c r="B48" s="3" t="s">
        <v>34</v>
      </c>
      <c r="C48" s="5">
        <v>38.31</v>
      </c>
      <c r="D48" s="64">
        <v>36.08</v>
      </c>
      <c r="E48" s="5">
        <v>42.46</v>
      </c>
      <c r="F48" s="5">
        <v>35.8</v>
      </c>
      <c r="G48" s="1">
        <v>45.05</v>
      </c>
      <c r="H48" s="1">
        <v>139.155</v>
      </c>
      <c r="I48" s="8">
        <v>135.9</v>
      </c>
      <c r="J48" s="5">
        <v>199.9</v>
      </c>
      <c r="K48" s="1">
        <v>456.525</v>
      </c>
    </row>
    <row r="49" spans="1:11" ht="18" customHeight="1">
      <c r="A49" s="7"/>
      <c r="B49" s="97" t="s">
        <v>80</v>
      </c>
      <c r="C49" s="5">
        <f>AVERAGE(C4:C48)</f>
        <v>35.758719787157304</v>
      </c>
      <c r="D49" s="5">
        <f aca="true" t="shared" si="0" ref="D49:K49">AVERAGE(D4:D48)</f>
        <v>40.28155555555555</v>
      </c>
      <c r="E49" s="5">
        <f t="shared" si="0"/>
        <v>42.29586322751322</v>
      </c>
      <c r="F49" s="5">
        <f t="shared" si="0"/>
        <v>41.30995014430014</v>
      </c>
      <c r="G49" s="1">
        <f t="shared" si="0"/>
        <v>46.490352685586025</v>
      </c>
      <c r="H49" s="1">
        <f t="shared" si="0"/>
        <v>135.02144511784508</v>
      </c>
      <c r="I49" s="1">
        <f t="shared" si="0"/>
        <v>125.61285282988615</v>
      </c>
      <c r="J49" s="1">
        <f t="shared" si="0"/>
        <v>216.84617469135802</v>
      </c>
      <c r="K49" s="1">
        <f t="shared" si="0"/>
        <v>457.543108922559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rhairullina</dc:creator>
  <cp:keywords/>
  <dc:description/>
  <cp:lastModifiedBy>Юнусова Галия Абдулкадировна</cp:lastModifiedBy>
  <cp:lastPrinted>2017-03-31T06:37:36Z</cp:lastPrinted>
  <dcterms:created xsi:type="dcterms:W3CDTF">2007-10-17T07:41:26Z</dcterms:created>
  <dcterms:modified xsi:type="dcterms:W3CDTF">2017-06-01T11:16:35Z</dcterms:modified>
  <cp:category/>
  <cp:version/>
  <cp:contentType/>
  <cp:contentStatus/>
</cp:coreProperties>
</file>